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nhbc.ad\userdata\userdata\CBrenchley\Documents\Technical\DESKTOP FILES\TRAC\"/>
    </mc:Choice>
  </mc:AlternateContent>
  <xr:revisionPtr revIDLastSave="0" documentId="8_{D54B5000-353C-433A-9984-25DA174B4835}" xr6:coauthVersionLast="46" xr6:coauthVersionMax="46" xr10:uidLastSave="{00000000-0000-0000-0000-000000000000}"/>
  <bookViews>
    <workbookView xWindow="-110" yWindow="-110" windowWidth="19420" windowHeight="10420" tabRatio="806" xr2:uid="{09A6DC75-7F93-49A7-AEB3-94D5078B9C3A}"/>
  </bookViews>
  <sheets>
    <sheet name="ALL MEN 2020" sheetId="15" r:id="rId1"/>
    <sheet name="ALL LADIES 2020" sheetId="16" r:id="rId2"/>
    <sheet name="Sheet1" sheetId="17" r:id="rId3"/>
    <sheet name="Senior Men" sheetId="3" r:id="rId4"/>
    <sheet name="V40" sheetId="2" r:id="rId5"/>
    <sheet name="V50" sheetId="4" r:id="rId6"/>
    <sheet name="V60" sheetId="5" r:id="rId7"/>
    <sheet name="V70" sheetId="6" r:id="rId8"/>
    <sheet name="Senior Ladies" sheetId="9" r:id="rId9"/>
    <sheet name="Ladies V35" sheetId="10" r:id="rId10"/>
    <sheet name="Ladies V45" sheetId="11" r:id="rId11"/>
    <sheet name="Ladies V55" sheetId="12" r:id="rId12"/>
    <sheet name="Ladies V65" sheetId="13" r:id="rId13"/>
    <sheet name="Handicaps" sheetId="14" r:id="rId14"/>
  </sheets>
  <definedNames>
    <definedName name="_xlnm._FilterDatabase" localSheetId="13" hidden="1">Handicaps!$A$3:$L$3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1" i="15" l="1"/>
  <c r="U47" i="15" l="1"/>
  <c r="U44" i="15"/>
  <c r="U35" i="15"/>
  <c r="U40" i="15"/>
  <c r="U39" i="15"/>
  <c r="U42" i="15"/>
  <c r="V41" i="16"/>
  <c r="V40" i="16"/>
  <c r="V39" i="16"/>
  <c r="V38" i="16"/>
  <c r="V37" i="16"/>
  <c r="V36" i="16"/>
  <c r="V35" i="16"/>
  <c r="V34" i="16"/>
  <c r="V33" i="16"/>
  <c r="V13" i="16"/>
  <c r="V29" i="16"/>
  <c r="V26" i="16"/>
  <c r="V24" i="16"/>
  <c r="V23" i="16"/>
  <c r="V18" i="16"/>
  <c r="V17" i="16"/>
  <c r="V21" i="16"/>
  <c r="V14" i="16"/>
  <c r="V9" i="16"/>
  <c r="V16" i="16"/>
  <c r="V32" i="16"/>
  <c r="V22" i="16"/>
  <c r="V7" i="16"/>
  <c r="V20" i="16"/>
  <c r="V19" i="16"/>
  <c r="V25" i="16"/>
  <c r="V8" i="16"/>
  <c r="V28" i="16"/>
  <c r="V5" i="16"/>
  <c r="V15" i="16"/>
  <c r="V12" i="16"/>
  <c r="V4" i="16"/>
  <c r="V11" i="16"/>
  <c r="V27" i="16"/>
  <c r="V10" i="16"/>
  <c r="V6" i="16"/>
  <c r="V31" i="16"/>
  <c r="V30" i="16"/>
  <c r="U31" i="15"/>
  <c r="U4" i="15"/>
  <c r="U33" i="15"/>
  <c r="U14" i="15"/>
  <c r="U23" i="15"/>
  <c r="U24" i="15"/>
  <c r="U25" i="15"/>
  <c r="U9" i="15"/>
  <c r="U11" i="15"/>
  <c r="U21" i="15"/>
  <c r="U6" i="15"/>
  <c r="U28" i="15"/>
  <c r="U7" i="15"/>
  <c r="U10" i="15"/>
  <c r="U46" i="15"/>
  <c r="U13" i="15"/>
  <c r="U20" i="15"/>
  <c r="U26" i="15"/>
  <c r="U30" i="15"/>
  <c r="U48" i="15"/>
  <c r="U18" i="15"/>
  <c r="U12" i="15"/>
  <c r="U16" i="15"/>
  <c r="U49" i="15"/>
  <c r="U5" i="15"/>
  <c r="U17" i="15"/>
  <c r="U34" i="15"/>
  <c r="U37" i="15"/>
  <c r="U22" i="15"/>
  <c r="U32" i="15"/>
  <c r="U27" i="15"/>
  <c r="U8" i="15"/>
  <c r="U15" i="15"/>
  <c r="U38" i="15"/>
  <c r="U43" i="15"/>
  <c r="U19" i="15"/>
  <c r="U36" i="15"/>
  <c r="U45" i="15"/>
  <c r="U29" i="15"/>
  <c r="R43" i="13" l="1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43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</calcChain>
</file>

<file path=xl/sharedStrings.xml><?xml version="1.0" encoding="utf-8"?>
<sst xmlns="http://schemas.openxmlformats.org/spreadsheetml/2006/main" count="612" uniqueCount="202">
  <si>
    <t>NAME RUNNER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</si>
  <si>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</si>
  <si>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</si>
  <si>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</si>
  <si>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</si>
  <si>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</si>
  <si>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</si>
  <si>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</si>
  <si>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</si>
  <si>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</si>
  <si>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</si>
  <si>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</si>
  <si>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</si>
  <si>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</si>
  <si>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</si>
  <si>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</si>
  <si>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</si>
  <si>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</si>
  <si>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</si>
  <si>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Total</t>
  </si>
  <si>
    <t>THANET ROADRUNNERS CLUB CHAMPIONSHIPS V40</t>
  </si>
  <si>
    <t>THANET ROADRUNNERS CLUB CHAMPIONSHIPS V50</t>
  </si>
  <si>
    <t>THANET ROADRUNNERS CLUB CHAMPIONSHIPS V60</t>
  </si>
  <si>
    <t>THANET ROADRUNNERS CLUB CHAMPIONSHIPS V70</t>
  </si>
  <si>
    <t>THANET ROADRUNNERS CLUB CHAMPIONSHIPS Senior Men</t>
  </si>
  <si>
    <t>THANET ROADRUNNERS CLUB CHAMPIONSHIPS SENIOR LADIES</t>
  </si>
  <si>
    <t>THANET ROADRUNNERS CLUB CHAMPIONSHIPS LADIES V35</t>
  </si>
  <si>
    <t>THANET ROADRUNNERS CLUB CHAMPIONSHIPS LADIES V45</t>
  </si>
  <si>
    <t>THANET ROADRUNNERS CLUB CHAMPIONSHIPS LADIES V55</t>
  </si>
  <si>
    <t>THANET ROADRUNNERS CLUB CHAMPIONSHIPS LADIES V65</t>
  </si>
  <si>
    <t>Category</t>
  </si>
  <si>
    <t>lydd 20</t>
  </si>
  <si>
    <t>Sevenoaks 7</t>
  </si>
  <si>
    <t>Marathon time</t>
  </si>
  <si>
    <t>Brenchley Christopher</t>
  </si>
  <si>
    <t>V40</t>
  </si>
  <si>
    <t>Stevens Andy</t>
  </si>
  <si>
    <t>Dickerson John</t>
  </si>
  <si>
    <t>senior</t>
  </si>
  <si>
    <t>Allan Richard</t>
  </si>
  <si>
    <t>Winch David</t>
  </si>
  <si>
    <t>V70</t>
  </si>
  <si>
    <t>Hubbard Maxwell</t>
  </si>
  <si>
    <t>Philpot Michael</t>
  </si>
  <si>
    <t>V50</t>
  </si>
  <si>
    <t>Cope Phil</t>
  </si>
  <si>
    <t>Mitchel Owen</t>
  </si>
  <si>
    <t>Clarke Dan</t>
  </si>
  <si>
    <t>Brackenborough Paul</t>
  </si>
  <si>
    <t>Hoult Spencer</t>
  </si>
  <si>
    <t>Suttle Steve</t>
  </si>
  <si>
    <t>V60</t>
  </si>
  <si>
    <t>Forshaw Steven</t>
  </si>
  <si>
    <t>Heath Peter</t>
  </si>
  <si>
    <t>Hadden Mark</t>
  </si>
  <si>
    <t>Cameron Bradley</t>
  </si>
  <si>
    <t>Riordan David</t>
  </si>
  <si>
    <t>Collins Jamie</t>
  </si>
  <si>
    <t>Hunt John</t>
  </si>
  <si>
    <t>Richardson Andrew</t>
  </si>
  <si>
    <t>Holl Jonathan</t>
  </si>
  <si>
    <t>Northrop Oliver</t>
  </si>
  <si>
    <t>Neaves Ade</t>
  </si>
  <si>
    <t>Wright Bill</t>
  </si>
  <si>
    <t>Arter Simon</t>
  </si>
  <si>
    <t>Stevens Phil</t>
  </si>
  <si>
    <t>Haggarty Scott</t>
  </si>
  <si>
    <t>Otley Daniel</t>
  </si>
  <si>
    <t>Burton Simon</t>
  </si>
  <si>
    <t>Greenaway Tim</t>
  </si>
  <si>
    <t>Clarke Steve</t>
  </si>
  <si>
    <t>Brightwell Terry</t>
  </si>
  <si>
    <t>Coastbuster 10m</t>
  </si>
  <si>
    <t>High Elms 10k</t>
  </si>
  <si>
    <t>Ted Pepper10k</t>
  </si>
  <si>
    <t>Any marathon</t>
  </si>
  <si>
    <t>Tunbr wells Half</t>
  </si>
  <si>
    <t>Boyes Nicola</t>
  </si>
  <si>
    <t>V45</t>
  </si>
  <si>
    <t>Carr Elizabeth</t>
  </si>
  <si>
    <t>V55</t>
  </si>
  <si>
    <t>Petitt Pauline</t>
  </si>
  <si>
    <t>Holl Joanne</t>
  </si>
  <si>
    <t>Cardwell Abigail</t>
  </si>
  <si>
    <t>Keen Heather</t>
  </si>
  <si>
    <t>Spencer Ruby</t>
  </si>
  <si>
    <t>Lasslett Jasmine</t>
  </si>
  <si>
    <t>V35</t>
  </si>
  <si>
    <t>Pam Philpot</t>
  </si>
  <si>
    <t>Shelvey Gaynor</t>
  </si>
  <si>
    <t>V65</t>
  </si>
  <si>
    <t>Neaves Julie</t>
  </si>
  <si>
    <t>Hermitage Julia</t>
  </si>
  <si>
    <t xml:space="preserve">Morgan Janet </t>
  </si>
  <si>
    <t xml:space="preserve">Daniels Karen </t>
  </si>
  <si>
    <t>*Trankle Rebecca</t>
  </si>
  <si>
    <t>McMahon Kirsty</t>
  </si>
  <si>
    <t>Cant 10m</t>
  </si>
  <si>
    <t>Preston Paul</t>
  </si>
  <si>
    <t>Age graded time</t>
  </si>
  <si>
    <t>Run Time</t>
  </si>
  <si>
    <t>Hatim Asmaa</t>
  </si>
  <si>
    <t>Gender</t>
  </si>
  <si>
    <t>M</t>
  </si>
  <si>
    <t>F</t>
  </si>
  <si>
    <t>Greenaway Claire</t>
  </si>
  <si>
    <t>Smith Adrian</t>
  </si>
  <si>
    <t>Cowdery Simon</t>
  </si>
  <si>
    <t>Gilbert Jordan</t>
  </si>
  <si>
    <t>Parkin Tom</t>
  </si>
  <si>
    <t>Jenkins Glyn</t>
  </si>
  <si>
    <t>Gough Peter</t>
  </si>
  <si>
    <t>THANET ROADRUNNERS CLUB Easter Virtual 10k</t>
  </si>
  <si>
    <t>Fewster Nicola</t>
  </si>
  <si>
    <t>Stevens Jake</t>
  </si>
  <si>
    <t>Junior</t>
  </si>
  <si>
    <t>MJ</t>
  </si>
  <si>
    <t>THANET ROADRUNNERS CLUB CHAMPIONSHIPS all Ladies 2020 and 2021</t>
  </si>
  <si>
    <t>Deal Dinosaur 10k</t>
  </si>
  <si>
    <t>Jordan Gilbert</t>
  </si>
  <si>
    <t>Leigh Thain</t>
  </si>
  <si>
    <t>Steve Morgan</t>
  </si>
  <si>
    <t>Andy Stevens</t>
  </si>
  <si>
    <t>Ellis Johnson</t>
  </si>
  <si>
    <t>Deal Dinosuar 10k</t>
  </si>
  <si>
    <t>Samantha Knight</t>
  </si>
  <si>
    <t>Eloise Kingett</t>
  </si>
  <si>
    <t>East Pekham 10k</t>
  </si>
  <si>
    <t>East Peckham 10k</t>
  </si>
  <si>
    <t>Jack Bradley</t>
  </si>
  <si>
    <t>V45*V55</t>
  </si>
  <si>
    <t>V35*V45</t>
  </si>
  <si>
    <t>Canterbury 1/2</t>
  </si>
  <si>
    <t>Rebecca Turner</t>
  </si>
  <si>
    <t>Jacquie Brazil</t>
  </si>
  <si>
    <t>Jan Hayward</t>
  </si>
  <si>
    <t>Christine Ansell</t>
  </si>
  <si>
    <t>Matthew Hall</t>
  </si>
  <si>
    <t>*V40/50</t>
  </si>
  <si>
    <t>Mark Croucher</t>
  </si>
  <si>
    <t>Malcolm Tait</t>
  </si>
  <si>
    <t>Wingham 10k 20</t>
  </si>
  <si>
    <t>Wingham 10k 21</t>
  </si>
  <si>
    <t>Rowe Shelly</t>
  </si>
  <si>
    <t>Michael Green</t>
  </si>
  <si>
    <t>Sarah Bailey</t>
  </si>
  <si>
    <t>Column162</t>
  </si>
  <si>
    <t>Column163</t>
  </si>
  <si>
    <t>Woodchurch 10m</t>
  </si>
  <si>
    <t>Column1622</t>
  </si>
  <si>
    <t>Column164</t>
  </si>
  <si>
    <t>*20</t>
  </si>
  <si>
    <t>*18</t>
  </si>
  <si>
    <t>V45/55</t>
  </si>
  <si>
    <t>Parkrun Margate</t>
  </si>
  <si>
    <t>Christmas Cracker</t>
  </si>
  <si>
    <t>Marathon points</t>
  </si>
  <si>
    <t>*3:44:20</t>
  </si>
  <si>
    <t>*3:55:37</t>
  </si>
  <si>
    <t>*4:24:01</t>
  </si>
  <si>
    <t>Lydd 20</t>
  </si>
  <si>
    <t>Raeburn Nikki</t>
  </si>
  <si>
    <t>*4:24:20</t>
  </si>
  <si>
    <t>Birkett Vicky</t>
  </si>
  <si>
    <t>*5:03:09</t>
  </si>
  <si>
    <t>*3:43:15</t>
  </si>
  <si>
    <t>*5:23:43</t>
  </si>
  <si>
    <t>Moyes Karen</t>
  </si>
  <si>
    <r>
      <t xml:space="preserve">THANET ROADRUNNERS CLUB CHAMPIONSHIPS all Men </t>
    </r>
    <r>
      <rPr>
        <sz val="14"/>
        <color theme="1"/>
        <rFont val="Arial"/>
        <family val="2"/>
      </rPr>
      <t>2020 and 2021    * = deducted 7th score</t>
    </r>
  </si>
  <si>
    <t>*2:53:03</t>
  </si>
  <si>
    <t>*2:57:34</t>
  </si>
  <si>
    <t>*3:08:06</t>
  </si>
  <si>
    <t>*3:19:03</t>
  </si>
  <si>
    <t>Dargan Ryan</t>
  </si>
  <si>
    <t>*3:22:37</t>
  </si>
  <si>
    <t>*3:29:28</t>
  </si>
  <si>
    <t>*3:29:41</t>
  </si>
  <si>
    <t>*3:31:13</t>
  </si>
  <si>
    <t>*3:33:34</t>
  </si>
  <si>
    <t>*3:37:17</t>
  </si>
  <si>
    <t>*3:40:31</t>
  </si>
  <si>
    <t>*4:13:29</t>
  </si>
  <si>
    <t>Burton Jacob</t>
  </si>
  <si>
    <t>*4:15:56</t>
  </si>
  <si>
    <t>*4:17:09</t>
  </si>
  <si>
    <t>*4:19:20</t>
  </si>
  <si>
    <t>*4:23:59</t>
  </si>
  <si>
    <t>*4:27:22</t>
  </si>
  <si>
    <t>*4:28:49</t>
  </si>
  <si>
    <t>*4:36:02</t>
  </si>
  <si>
    <t>*4:40:20</t>
  </si>
  <si>
    <t>*5:04:29</t>
  </si>
  <si>
    <t>*5:35:10</t>
  </si>
  <si>
    <t>Purton Richard</t>
  </si>
  <si>
    <t>*6:33:35</t>
  </si>
  <si>
    <t>*29</t>
  </si>
  <si>
    <t>*26</t>
  </si>
  <si>
    <t>*6:32:45</t>
  </si>
  <si>
    <t>Jeffreys Joanne</t>
  </si>
  <si>
    <t>*28</t>
  </si>
  <si>
    <t>Lizo</t>
  </si>
  <si>
    <t>Relay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</si>
</sst>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3" borderId="7" xfId="0" applyFont="1" applyFill="1" applyBorder="1"/>
    <xf numFmtId="0" fontId="0" fillId="0" borderId="7" xfId="0" applyBorder="1"/>
    <xf numFmtId="0" fontId="0" fillId="0" borderId="9" xfId="0" applyBorder="1"/>
    <xf numFmtId="0" fontId="0" fillId="2" borderId="3" xfId="0" applyFont="1" applyFill="1" applyBorder="1"/>
    <xf numFmtId="44" fontId="0" fillId="2" borderId="4" xfId="1" applyFont="1" applyFill="1" applyBorder="1"/>
    <xf numFmtId="0" fontId="0" fillId="2" borderId="4" xfId="0" applyFont="1" applyFill="1" applyBorder="1"/>
    <xf numFmtId="0" fontId="0" fillId="2" borderId="8" xfId="0" applyFont="1" applyFill="1" applyBorder="1"/>
    <xf numFmtId="0" fontId="0" fillId="3" borderId="7" xfId="0" applyFill="1" applyBorder="1"/>
    <xf numFmtId="0" fontId="0" fillId="2" borderId="3" xfId="0" applyFill="1" applyBorder="1"/>
    <xf numFmtId="0" fontId="0" fillId="2" borderId="4" xfId="0" applyFill="1" applyBorder="1"/>
    <xf numFmtId="21" fontId="0" fillId="0" borderId="1" xfId="0" applyNumberFormat="1" applyBorder="1"/>
    <xf numFmtId="0" fontId="0" fillId="2" borderId="8" xfId="0" applyFill="1" applyBorder="1"/>
    <xf numFmtId="20" fontId="0" fillId="0" borderId="1" xfId="0" applyNumberFormat="1" applyBorder="1"/>
    <xf numFmtId="0" fontId="0" fillId="0" borderId="6" xfId="0" applyNumberFormat="1" applyBorder="1"/>
    <xf numFmtId="21" fontId="0" fillId="0" borderId="7" xfId="0" applyNumberFormat="1" applyBorder="1"/>
    <xf numFmtId="0" fontId="0" fillId="0" borderId="9" xfId="0" applyNumberFormat="1" applyBorder="1"/>
    <xf numFmtId="46" fontId="0" fillId="0" borderId="1" xfId="0" applyNumberFormat="1" applyBorder="1"/>
    <xf numFmtId="0" fontId="0" fillId="4" borderId="1" xfId="0" applyFont="1" applyFill="1" applyBorder="1"/>
    <xf numFmtId="0" fontId="0" fillId="4" borderId="11" xfId="0" applyFont="1" applyFill="1" applyBorder="1"/>
    <xf numFmtId="0" fontId="0" fillId="0" borderId="7" xfId="0" applyFill="1" applyBorder="1"/>
    <xf numFmtId="0" fontId="0" fillId="0" borderId="9" xfId="0" applyNumberFormat="1" applyFill="1" applyBorder="1"/>
    <xf numFmtId="0" fontId="0" fillId="0" borderId="1" xfId="0" applyFill="1" applyBorder="1"/>
    <xf numFmtId="0" fontId="0" fillId="0" borderId="6" xfId="0" applyNumberFormat="1" applyFill="1" applyBorder="1"/>
    <xf numFmtId="0" fontId="2" fillId="0" borderId="10" xfId="0" applyFont="1" applyBorder="1"/>
    <xf numFmtId="0" fontId="0" fillId="0" borderId="10" xfId="0" applyBorder="1"/>
    <xf numFmtId="0" fontId="2" fillId="0" borderId="10" xfId="0" applyFont="1" applyBorder="1" applyAlignment="1"/>
    <xf numFmtId="0" fontId="0" fillId="0" borderId="10" xfId="0" applyBorder="1" applyAlignment="1"/>
  </cellXfs>
  <cellStyles count="2">
    <cellStyle name="Currency" xfId="1" builtinId="4"/>
    <cellStyle name="Normal" xfId="0" builtinId="0"/>
  </cellStyles>
  <dxfs count="521"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1FB5E2-F04D-4FF7-BF9A-2F080303057A}" name="Table13" displayName="Table13" ref="A3:U50" headerRowDxfId="520" headerRowBorderDxfId="519" tableBorderDxfId="518">
  <autoFilter ref="A3:U50" xr:uid="{99814138-7A29-4173-B010-703DF0E5B252}"/>
  <sortState xmlns:xlrd2="http://schemas.microsoft.com/office/spreadsheetml/2017/richdata2" ref="A4:U50">
    <sortCondition descending="1" ref="U4:U50"/>
  </sortState>
  <tableColumns count="21">
    <tableColumn id="1" xr3:uid="{D728A6B4-6AB5-48F4-8CF6-667AF261FA0A}" name="Column1" totalsRowLabel="Total" dataDxfId="517" totalsRowDxfId="516"/>
    <tableColumn id="2" xr3:uid="{00120991-B824-48F5-864F-B0520A6A3068}" name="Column2" dataDxfId="515" totalsRowDxfId="514"/>
    <tableColumn id="3" xr3:uid="{8A1A6C19-DB58-41EB-B42E-2B54723D2DA0}" name="Column3" dataDxfId="513" totalsRowDxfId="512"/>
    <tableColumn id="4" xr3:uid="{6D26DE58-05E5-4DC9-A502-46034B6EAF5C}" name="Column4" dataDxfId="511" totalsRowDxfId="510"/>
    <tableColumn id="5" xr3:uid="{79B304FF-BDEE-4C0D-AC7F-363E1FFC9C19}" name="Column5" dataDxfId="509" totalsRowDxfId="508"/>
    <tableColumn id="6" xr3:uid="{4FB0FF43-214D-4EA6-81B6-8B235B956C66}" name="Column6" dataDxfId="507" totalsRowDxfId="506"/>
    <tableColumn id="7" xr3:uid="{5E0D1CCF-2F1D-4B25-A340-6D9E96A8C265}" name="Column7" dataDxfId="505" totalsRowDxfId="504"/>
    <tableColumn id="8" xr3:uid="{B80EAD3C-D8C7-49F2-9F76-2271315C8AC0}" name="Column8" dataDxfId="503" totalsRowDxfId="502"/>
    <tableColumn id="9" xr3:uid="{FDB4E898-BBE7-426D-A3DA-F6E1F30E86D0}" name="Column9" dataDxfId="501" totalsRowDxfId="500"/>
    <tableColumn id="10" xr3:uid="{0B07F7ED-E1D3-4D66-9E54-D72C96E44FE5}" name="Column10" dataDxfId="499" totalsRowDxfId="498"/>
    <tableColumn id="11" xr3:uid="{9D1F73F7-5967-4FB9-A198-962EA9D7D3D8}" name="Column11" dataDxfId="497" totalsRowDxfId="496"/>
    <tableColumn id="12" xr3:uid="{0B1A0080-A257-4DE7-A470-070C6D515846}" name="Column12" dataDxfId="495" totalsRowDxfId="494"/>
    <tableColumn id="13" xr3:uid="{FA691AD3-300A-4185-8AFB-B94B614BDA2C}" name="Column13" dataDxfId="493" totalsRowDxfId="492"/>
    <tableColumn id="14" xr3:uid="{2D036C55-71E3-4AA5-94ED-57B9096037B5}" name="Column14" dataDxfId="491" totalsRowDxfId="490"/>
    <tableColumn id="15" xr3:uid="{E7B1BDF6-1D43-41B7-85E0-3DC26906F20C}" name="Column15" dataDxfId="489" totalsRowDxfId="488"/>
    <tableColumn id="16" xr3:uid="{291AE016-8B32-4F9F-8760-522C8A9DA6A4}" name="Column16" dataDxfId="487" totalsRowDxfId="486"/>
    <tableColumn id="20" xr3:uid="{4DA7479F-3922-409B-8C2F-01948BA7BA6C}" name="Column163" dataDxfId="485" totalsRowDxfId="484"/>
    <tableColumn id="21" xr3:uid="{8FDBB3F0-12A2-44C8-862D-0F68DB4D2382}" name="Column164" dataDxfId="483" totalsRowDxfId="482"/>
    <tableColumn id="19" xr3:uid="{9C030BAB-74B7-48AA-B6DE-22EB7A8CE1F6}" name="Column162" dataDxfId="481" totalsRowDxfId="480"/>
    <tableColumn id="17" xr3:uid="{95EF87A1-9977-468C-8519-1AC21131B5EA}" name="Column17" dataDxfId="479" totalsRowDxfId="478"/>
    <tableColumn id="18" xr3:uid="{0EE9A728-2993-41BE-BF47-BF3FF921E76A}" name="Column18" totalsRowFunction="sum" dataDxfId="477" totalsRowDxfId="476">
      <calculatedColumnFormula>SUM(Table13[[#This Row],[Column2]:[Column17]])</calculatedColumnFormula>
    </tableColumn>
  </tableColumns>
  <tableStyleInfo name="TableStyleMedium2" showFirstColumn="0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D12DE62-9273-4B01-BE2D-A96A043EB027}" name="Table112" displayName="Table112" ref="A3:R43" headerRowDxfId="155" headerRowBorderDxfId="154" tableBorderDxfId="153">
  <autoFilter ref="A3:R43" xr:uid="{DBD2445D-8D6C-4038-9A2C-660182EE2A28}"/>
  <sortState xmlns:xlrd2="http://schemas.microsoft.com/office/spreadsheetml/2017/richdata2" ref="A4:R43">
    <sortCondition descending="1" ref="R3:R43"/>
  </sortState>
  <tableColumns count="18">
    <tableColumn id="1" xr3:uid="{9443E678-3A11-41EC-B00A-D5C07107DC67}" name="Column1" totalsRowLabel="Total" dataDxfId="152" totalsRowDxfId="151"/>
    <tableColumn id="2" xr3:uid="{4DF9860D-E9F5-4F9F-BF4C-F17B6E796822}" name="Column2" dataDxfId="150" totalsRowDxfId="149"/>
    <tableColumn id="3" xr3:uid="{995825F0-C38A-4E0A-BF8C-7F1EEEAC2710}" name="Column3" dataDxfId="148" totalsRowDxfId="147"/>
    <tableColumn id="4" xr3:uid="{AFBE4390-A46F-4531-B7A3-A98F9EF51594}" name="Column4" dataDxfId="146" totalsRowDxfId="145"/>
    <tableColumn id="5" xr3:uid="{22432A1F-D68F-43DB-8A11-B69375AAACCA}" name="Column5" dataDxfId="144" totalsRowDxfId="143"/>
    <tableColumn id="6" xr3:uid="{0B2D7AAA-F7D1-442E-893D-CA41271D7AAA}" name="Column6" dataDxfId="142" totalsRowDxfId="141"/>
    <tableColumn id="7" xr3:uid="{118A048F-EA90-4CCD-9639-E77DCBF18D04}" name="Column7" dataDxfId="140" totalsRowDxfId="139"/>
    <tableColumn id="8" xr3:uid="{95AE264A-03BB-4E28-8CE1-41E3224AFCD2}" name="Column8" dataDxfId="138" totalsRowDxfId="137"/>
    <tableColumn id="9" xr3:uid="{768656E9-6702-4180-9EDF-2B7D54FD8640}" name="Column9" dataDxfId="136" totalsRowDxfId="135"/>
    <tableColumn id="10" xr3:uid="{9D48CF86-816E-44CB-BD93-A9A304A14454}" name="Column10" dataDxfId="134" totalsRowDxfId="133"/>
    <tableColumn id="11" xr3:uid="{0FCBD420-5A67-4261-8B29-5110B9BA763D}" name="Column11" dataDxfId="132" totalsRowDxfId="131"/>
    <tableColumn id="12" xr3:uid="{29C1D57B-D214-4000-A3EE-3BFC3DC2F67E}" name="Column12" dataDxfId="130" totalsRowDxfId="129"/>
    <tableColumn id="13" xr3:uid="{E135B790-9632-453C-AC00-57F5DAB10D8A}" name="Column13" dataDxfId="128" totalsRowDxfId="127"/>
    <tableColumn id="14" xr3:uid="{16D43245-6C94-4FF6-BF7C-088BCA613BCD}" name="Column14" dataDxfId="126" totalsRowDxfId="125"/>
    <tableColumn id="15" xr3:uid="{D3D45687-42AF-4544-89A1-5DC5AFC6FBA4}" name="Column15" dataDxfId="124" totalsRowDxfId="123"/>
    <tableColumn id="16" xr3:uid="{2105C125-D089-4B0C-818C-C327B6088536}" name="Column16" dataDxfId="122" totalsRowDxfId="121"/>
    <tableColumn id="17" xr3:uid="{431CA44D-D310-4F40-BE8A-F84845460C60}" name="Column17" dataDxfId="120" totalsRowDxfId="119"/>
    <tableColumn id="18" xr3:uid="{AA3AB805-B04A-4D7F-980C-826D05210579}" name="Column18" totalsRowFunction="sum" dataDxfId="118" totalsRowDxfId="117">
      <calculatedColumnFormula>SUM(Table112[[#This Row],[Column2]:[Column17]])</calculatedColumnFormula>
    </tableColumn>
  </tableColumns>
  <tableStyleInfo name="TableStyleMedium2" showFirstColumn="0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5D72B5F-9142-4673-99CF-D8EC03C873CD}" name="Table113" displayName="Table113" ref="A3:R43" headerRowDxfId="116" headerRowBorderDxfId="115" tableBorderDxfId="114">
  <autoFilter ref="A3:R43" xr:uid="{8F13BD91-90B7-470D-99FF-2F3D77EC0F58}"/>
  <sortState xmlns:xlrd2="http://schemas.microsoft.com/office/spreadsheetml/2017/richdata2" ref="A4:R43">
    <sortCondition descending="1" ref="R3:R43"/>
  </sortState>
  <tableColumns count="18">
    <tableColumn id="1" xr3:uid="{4926F5E4-C0EC-4F80-B104-DF89B7BA226E}" name="Column1" totalsRowLabel="Total" dataDxfId="113" totalsRowDxfId="112"/>
    <tableColumn id="2" xr3:uid="{F53B4C60-BAFA-4565-810E-9C138B385E5B}" name="Column2" dataDxfId="111" totalsRowDxfId="110"/>
    <tableColumn id="3" xr3:uid="{F650C1FD-55FC-4E8C-91FE-1C2F457A76A2}" name="Column3" dataDxfId="109" totalsRowDxfId="108"/>
    <tableColumn id="4" xr3:uid="{4357C855-AD39-4B69-96DC-78207B2B9590}" name="Column4" dataDxfId="107" totalsRowDxfId="106"/>
    <tableColumn id="5" xr3:uid="{C27D5E39-3F55-4B13-96D6-AEEFBC0CAC52}" name="Column5" dataDxfId="105" totalsRowDxfId="104"/>
    <tableColumn id="6" xr3:uid="{6401EAB1-1505-4101-B34F-BAFE7059BAF9}" name="Column6" dataDxfId="103" totalsRowDxfId="102"/>
    <tableColumn id="7" xr3:uid="{E5007D3C-598A-4987-B292-56E52FDDF100}" name="Column7" dataDxfId="101" totalsRowDxfId="100"/>
    <tableColumn id="8" xr3:uid="{FC84B542-9E97-43AF-9D91-DA26F2E01AFD}" name="Column8" dataDxfId="99" totalsRowDxfId="98"/>
    <tableColumn id="9" xr3:uid="{2DBD9C85-68FD-43F9-88E1-A45510464A86}" name="Column9" dataDxfId="97" totalsRowDxfId="96"/>
    <tableColumn id="10" xr3:uid="{E900B1F3-4B8F-4B27-996E-1EF85A596E1B}" name="Column10" dataDxfId="95" totalsRowDxfId="94"/>
    <tableColumn id="11" xr3:uid="{98F2C600-FAB0-4CBF-A43B-643380394C71}" name="Column11" dataDxfId="93" totalsRowDxfId="92"/>
    <tableColumn id="12" xr3:uid="{40D90368-F8F2-4176-BD47-638D316BFC25}" name="Column12" dataDxfId="91" totalsRowDxfId="90"/>
    <tableColumn id="13" xr3:uid="{8EFF202B-DD98-442B-B506-154BF5D518E3}" name="Column13" dataDxfId="89" totalsRowDxfId="88"/>
    <tableColumn id="14" xr3:uid="{111929E5-B791-40A9-967E-2E3701505B9C}" name="Column14" dataDxfId="87" totalsRowDxfId="86"/>
    <tableColumn id="15" xr3:uid="{790E8B03-5646-4127-B427-6A4F62AF1D37}" name="Column15" dataDxfId="85" totalsRowDxfId="84"/>
    <tableColumn id="16" xr3:uid="{E5D9BED3-448A-4E74-9535-68BBEBEF915C}" name="Column16" dataDxfId="83" totalsRowDxfId="82"/>
    <tableColumn id="17" xr3:uid="{A93FCE00-5AD8-49A6-B5BE-71C30BA70AA8}" name="Column17" dataDxfId="81" totalsRowDxfId="80"/>
    <tableColumn id="18" xr3:uid="{07516863-42FB-4C15-8FF8-76EC0F2C1246}" name="Column18" totalsRowFunction="sum" dataDxfId="79" totalsRowDxfId="78">
      <calculatedColumnFormula>SUM(Table113[[#This Row],[Column2]:[Column17]])</calculatedColumnFormula>
    </tableColumn>
  </tableColumns>
  <tableStyleInfo name="TableStyleMedium2" showFirstColumn="0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AF63F4F-8FED-4F6F-BE25-9CC8C5C77AC9}" name="Table114" displayName="Table114" ref="A3:R43" headerRowDxfId="77" headerRowBorderDxfId="76" tableBorderDxfId="75">
  <autoFilter ref="A3:R43" xr:uid="{4C3D3C0C-3816-4015-A0F3-839A4D6BF502}"/>
  <sortState xmlns:xlrd2="http://schemas.microsoft.com/office/spreadsheetml/2017/richdata2" ref="A4:R43">
    <sortCondition descending="1" ref="R3:R43"/>
  </sortState>
  <tableColumns count="18">
    <tableColumn id="1" xr3:uid="{6D21FC55-CE32-443E-952F-6A8D75AAD341}" name="Column1" totalsRowLabel="Total" dataDxfId="74" totalsRowDxfId="73"/>
    <tableColumn id="2" xr3:uid="{1FD628E9-D777-4F1D-8D4E-ECE6EA506C8D}" name="Column2" dataDxfId="72" totalsRowDxfId="71"/>
    <tableColumn id="3" xr3:uid="{B4A813C9-90D0-4738-B3EE-76AF295E9695}" name="Column3" dataDxfId="70" totalsRowDxfId="69"/>
    <tableColumn id="4" xr3:uid="{2DBBD979-7A91-439A-B05F-FF6973B21069}" name="Column4" dataDxfId="68" totalsRowDxfId="67"/>
    <tableColumn id="5" xr3:uid="{6561A1EA-C456-48E4-8F42-A0528BF1878A}" name="Column5" dataDxfId="66" totalsRowDxfId="65"/>
    <tableColumn id="6" xr3:uid="{CA9184BD-EC1E-495D-A6E7-0E60EA585659}" name="Column6" dataDxfId="64" totalsRowDxfId="63"/>
    <tableColumn id="7" xr3:uid="{9399B8EF-548E-4275-ACF2-52DC5CF87AAA}" name="Column7" dataDxfId="62" totalsRowDxfId="61"/>
    <tableColumn id="8" xr3:uid="{32A73C60-F5A5-412D-A90C-8DC7C7C7A1DE}" name="Column8" dataDxfId="60" totalsRowDxfId="59"/>
    <tableColumn id="9" xr3:uid="{94D35498-E084-479B-97F3-76D4D5D7C38E}" name="Column9" dataDxfId="58" totalsRowDxfId="57"/>
    <tableColumn id="10" xr3:uid="{49D03D0D-9A4B-4101-B04D-F62656195317}" name="Column10" dataDxfId="56" totalsRowDxfId="55"/>
    <tableColumn id="11" xr3:uid="{158A9342-3F08-40BC-AC33-35EA7102682D}" name="Column11" dataDxfId="54" totalsRowDxfId="53"/>
    <tableColumn id="12" xr3:uid="{667097EC-3DE0-4925-B466-8228F370F914}" name="Column12" dataDxfId="52" totalsRowDxfId="51"/>
    <tableColumn id="13" xr3:uid="{27C9FBB1-BA73-4D27-9315-C43EBDAB98CB}" name="Column13" dataDxfId="50" totalsRowDxfId="49"/>
    <tableColumn id="14" xr3:uid="{13660F5F-B358-42A0-A8F8-8EE2E3C8AAA6}" name="Column14" dataDxfId="48" totalsRowDxfId="47"/>
    <tableColumn id="15" xr3:uid="{12C72F58-98B3-488A-8266-71DDF8A68DC5}" name="Column15" dataDxfId="46" totalsRowDxfId="45"/>
    <tableColumn id="16" xr3:uid="{BEDF0CD1-C6AD-46F2-BE62-65828FF9B4EC}" name="Column16" dataDxfId="44" totalsRowDxfId="43"/>
    <tableColumn id="17" xr3:uid="{F79DC19B-26D5-4CFE-83E5-7C6F5876DD27}" name="Column17" dataDxfId="42" totalsRowDxfId="41"/>
    <tableColumn id="18" xr3:uid="{19E97DD8-E066-41F2-8D64-A85E33440F09}" name="Column18" totalsRowFunction="sum" dataDxfId="40" totalsRowDxfId="39">
      <calculatedColumnFormula>SUM(Table114[[#This Row],[Column2]:[Column17]])</calculatedColumnFormula>
    </tableColumn>
  </tableColumns>
  <tableStyleInfo name="TableStyleMedium2" showFirstColumn="0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3D07FCF-B40E-4D46-A6A2-23D239C8310D}" name="Table115" displayName="Table115" ref="A3:R43" headerRowDxfId="38" headerRowBorderDxfId="37" tableBorderDxfId="36">
  <autoFilter ref="A3:R43" xr:uid="{BC7894B4-E5D7-4A96-9532-D94CA5E16319}"/>
  <sortState xmlns:xlrd2="http://schemas.microsoft.com/office/spreadsheetml/2017/richdata2" ref="A4:R43">
    <sortCondition descending="1" ref="R3:R43"/>
  </sortState>
  <tableColumns count="18">
    <tableColumn id="1" xr3:uid="{F62A51D1-776F-4D74-8489-52AA83406386}" name="Column1" totalsRowLabel="Total" dataDxfId="35" totalsRowDxfId="34"/>
    <tableColumn id="2" xr3:uid="{3AE1F0CD-908F-41AD-9294-9915D8016834}" name="Column2" dataDxfId="33" totalsRowDxfId="32"/>
    <tableColumn id="3" xr3:uid="{CBE7C7CA-8DB2-4121-AF92-2BF8C00313DC}" name="Column3" dataDxfId="31" totalsRowDxfId="30"/>
    <tableColumn id="4" xr3:uid="{C7470515-CFCB-45A8-B6AB-58050D719FBD}" name="Column4" dataDxfId="29" totalsRowDxfId="28"/>
    <tableColumn id="5" xr3:uid="{195EFFC7-004B-45D4-A5C7-DE0344CDE974}" name="Column5" dataDxfId="27" totalsRowDxfId="26"/>
    <tableColumn id="6" xr3:uid="{1516EE9E-96A2-4EFB-AB61-37C7DDE0192D}" name="Column6" dataDxfId="25" totalsRowDxfId="24"/>
    <tableColumn id="7" xr3:uid="{8B5481C9-B5E1-40D1-9EA1-3BC86D69C45F}" name="Column7" dataDxfId="23" totalsRowDxfId="22"/>
    <tableColumn id="8" xr3:uid="{5AFD127A-35FD-448D-BAAF-3682903CE991}" name="Column8" dataDxfId="21" totalsRowDxfId="20"/>
    <tableColumn id="9" xr3:uid="{71A714B0-7950-4573-A6A8-B4A5511621D7}" name="Column9" dataDxfId="19" totalsRowDxfId="18"/>
    <tableColumn id="10" xr3:uid="{0ED8BC09-2A92-4057-B1D0-8FB850BE23A9}" name="Column10" dataDxfId="17" totalsRowDxfId="16"/>
    <tableColumn id="11" xr3:uid="{8EDDD0D1-A4A9-431C-B70E-EE4212E064B9}" name="Column11" dataDxfId="15" totalsRowDxfId="14"/>
    <tableColumn id="12" xr3:uid="{F2DC3991-F2FC-4A6B-BC45-FD7AF8392112}" name="Column12" dataDxfId="13" totalsRowDxfId="12"/>
    <tableColumn id="13" xr3:uid="{23D99D4C-75BB-4EDC-9EE7-8D512461D7A8}" name="Column13" dataDxfId="11" totalsRowDxfId="10"/>
    <tableColumn id="14" xr3:uid="{4F2F27DB-BC5A-490E-82F7-B050F298AE59}" name="Column14" dataDxfId="9" totalsRowDxfId="8"/>
    <tableColumn id="15" xr3:uid="{29B18171-B112-460A-B88F-CEBE58790F65}" name="Column15" dataDxfId="7" totalsRowDxfId="6"/>
    <tableColumn id="16" xr3:uid="{20AD86BD-4882-48C1-8C08-E275724C2026}" name="Column16" dataDxfId="5" totalsRowDxfId="4"/>
    <tableColumn id="17" xr3:uid="{58320827-914E-4F00-B20B-DDD5FE8DC373}" name="Column17" dataDxfId="3" totalsRowDxfId="2"/>
    <tableColumn id="18" xr3:uid="{ABFCD7A2-5D7A-4E2F-9940-E194ACA21D4C}" name="Column18" totalsRowFunction="sum" dataDxfId="1" totalsRowDxfId="0">
      <calculatedColumnFormula>SUM(Table115[[#This Row],[Column2]:[Column17]])</calculatedColumnFormula>
    </tableColumn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E24B0A-0F57-4048-BED5-1579150CA5FE}" name="Table137" displayName="Table137" ref="A3:V42" headerRowDxfId="475" headerRowBorderDxfId="474" tableBorderDxfId="473">
  <autoFilter ref="A3:V42" xr:uid="{9935D7C6-27A5-46D3-946F-B5070CF24DBE}"/>
  <sortState xmlns:xlrd2="http://schemas.microsoft.com/office/spreadsheetml/2017/richdata2" ref="A4:V42">
    <sortCondition descending="1" ref="V4:V42"/>
  </sortState>
  <tableColumns count="22">
    <tableColumn id="1" xr3:uid="{56F7CE0B-9269-4142-9395-B62663331E7D}" name="Column1" totalsRowLabel="Total" dataDxfId="472" totalsRowDxfId="471"/>
    <tableColumn id="2" xr3:uid="{2ABDD3D4-A774-4207-8BC7-982CB195C385}" name="Column2" dataDxfId="470" totalsRowDxfId="469"/>
    <tableColumn id="3" xr3:uid="{CBD9604E-0748-442B-BC4E-E27703DA7F43}" name="Column3" dataDxfId="468" totalsRowDxfId="467"/>
    <tableColumn id="4" xr3:uid="{7532A895-4A4A-4084-9868-373E33AD4FD1}" name="Column4" dataDxfId="466" totalsRowDxfId="465"/>
    <tableColumn id="5" xr3:uid="{CA24C0F9-390F-4E52-86E2-ADE5163C996D}" name="Column5" dataDxfId="464" totalsRowDxfId="463"/>
    <tableColumn id="6" xr3:uid="{0C7CEADA-BF24-43B9-892D-9358DE0E2C17}" name="Column6" dataDxfId="462" totalsRowDxfId="461"/>
    <tableColumn id="7" xr3:uid="{268A861F-60D7-4DED-BB95-92439A915325}" name="Column7" dataDxfId="460" totalsRowDxfId="459"/>
    <tableColumn id="8" xr3:uid="{3D0393FB-9B69-4F1C-AFFE-F67C31784241}" name="Column8" dataDxfId="458" totalsRowDxfId="457"/>
    <tableColumn id="9" xr3:uid="{0B29B18B-4CC8-4E62-9DD7-1F07C6AAC064}" name="Column9" dataDxfId="456" totalsRowDxfId="455"/>
    <tableColumn id="10" xr3:uid="{2F6CFE7E-DFD6-4A87-BE13-E7B87E54A215}" name="Column10" dataDxfId="454" totalsRowDxfId="453"/>
    <tableColumn id="11" xr3:uid="{08F62F9D-B5FF-4311-9549-B94B08EDFACF}" name="Column11" dataDxfId="452" totalsRowDxfId="451"/>
    <tableColumn id="12" xr3:uid="{FD15F9CC-6E4F-4284-A817-7B484CB2455B}" name="Column12" dataDxfId="450" totalsRowDxfId="449"/>
    <tableColumn id="13" xr3:uid="{76EDFF68-4456-4FC3-B2F9-1600D599BBA0}" name="Column13" dataDxfId="448" totalsRowDxfId="447"/>
    <tableColumn id="14" xr3:uid="{086F628A-437A-4EA6-8074-8B7CA320EA7C}" name="Column14" dataDxfId="446" totalsRowDxfId="445"/>
    <tableColumn id="15" xr3:uid="{2C575E2E-89DD-4966-B10A-6788979C1F40}" name="Column15" dataDxfId="444" totalsRowDxfId="443"/>
    <tableColumn id="16" xr3:uid="{2913B6DC-1668-4DD7-93DF-511644170A75}" name="Column16" dataDxfId="442" totalsRowDxfId="441"/>
    <tableColumn id="20" xr3:uid="{EFC6D0F5-3920-40E7-9112-302887EEFEB5}" name="Column162" dataDxfId="440" totalsRowDxfId="439"/>
    <tableColumn id="22" xr3:uid="{56F9452F-E41F-4D9A-AA67-F8F2CC375144}" name="Column1622" dataDxfId="438" totalsRowDxfId="437"/>
    <tableColumn id="21" xr3:uid="{0F736D78-8CEC-4950-A811-2E8C6A852BD7}" name="Column163" dataDxfId="436" totalsRowDxfId="435"/>
    <tableColumn id="23" xr3:uid="{90491BCA-A319-4663-85C4-B40D83CD0F55}" name="Column164" dataDxfId="434" totalsRowDxfId="433"/>
    <tableColumn id="17" xr3:uid="{8082F786-2089-4559-AC10-1316C815A602}" name="Column17" dataDxfId="432" totalsRowDxfId="431"/>
    <tableColumn id="18" xr3:uid="{44FF939E-E0B1-4010-AE61-59F08423AE84}" name="Column18" totalsRowFunction="sum" dataDxfId="430" totalsRowDxfId="429">
      <calculatedColumnFormula>SUM(Table137[[#This Row],[Column2]:[Column17]])</calculatedColumnFormula>
    </tableColumn>
  </tableColumns>
  <tableStyleInfo name="TableStyleMedium2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1EBDEF-B322-4A6C-9109-0967B0F08F6E}" name="Table132" displayName="Table132" ref="A3:R64" headerRowDxfId="428" headerRowBorderDxfId="427" tableBorderDxfId="426">
  <autoFilter ref="A3:R64" xr:uid="{732AE44B-698E-4D69-9B1D-78BD14471ED7}"/>
  <sortState xmlns:xlrd2="http://schemas.microsoft.com/office/spreadsheetml/2017/richdata2" ref="A4:R64">
    <sortCondition ref="C3:C64"/>
  </sortState>
  <tableColumns count="18">
    <tableColumn id="1" xr3:uid="{06AAD9DD-1C44-4B9D-A45D-584BCCAAA5FC}" name="Column1" totalsRowLabel="Total" dataDxfId="425" totalsRowDxfId="424"/>
    <tableColumn id="2" xr3:uid="{D72F9353-D0CF-43C1-997A-E224E5AE66A2}" name="Column2" dataDxfId="423" totalsRowDxfId="422"/>
    <tableColumn id="3" xr3:uid="{70A7210F-3918-44F9-B19D-6DE0C71CD398}" name="Column3" dataDxfId="421" totalsRowDxfId="420"/>
    <tableColumn id="4" xr3:uid="{A5B4F1D1-1DFA-491A-B441-AFF5270BBC85}" name="Column4" dataDxfId="419" totalsRowDxfId="418"/>
    <tableColumn id="5" xr3:uid="{7E738C0D-B903-445B-9A53-5F10ED7B8874}" name="Column5" dataDxfId="417" totalsRowDxfId="416"/>
    <tableColumn id="6" xr3:uid="{3AACDA34-1BAB-4191-9BDB-3CE60F89DE61}" name="Column6" dataDxfId="415" totalsRowDxfId="414"/>
    <tableColumn id="7" xr3:uid="{01D7F372-681C-48EE-80FA-16AB811498E6}" name="Column7" dataDxfId="413" totalsRowDxfId="412"/>
    <tableColumn id="8" xr3:uid="{46C90E1B-DC1F-4EA1-935F-0772CC1428DE}" name="Column8" dataDxfId="411" totalsRowDxfId="410"/>
    <tableColumn id="9" xr3:uid="{35032A6C-8B95-4D26-9F43-4A24427FAC52}" name="Column9" dataDxfId="409" totalsRowDxfId="408"/>
    <tableColumn id="10" xr3:uid="{D632886E-B786-401C-8239-9EEB746D8F4F}" name="Column10" dataDxfId="407" totalsRowDxfId="406"/>
    <tableColumn id="11" xr3:uid="{E4024267-F28C-42E2-9C91-A6074DC792D2}" name="Column11" dataDxfId="405" totalsRowDxfId="404"/>
    <tableColumn id="12" xr3:uid="{CF82DDC0-005D-4834-9C7E-D1E42F4FAEA2}" name="Column12" dataDxfId="403" totalsRowDxfId="402"/>
    <tableColumn id="13" xr3:uid="{892E2AF2-D2D5-4B07-879A-8CB76BC69072}" name="Column13" dataDxfId="401" totalsRowDxfId="400"/>
    <tableColumn id="14" xr3:uid="{D5BB6531-1599-4359-88B1-FECD8D145C23}" name="Column14" dataDxfId="399" totalsRowDxfId="398"/>
    <tableColumn id="15" xr3:uid="{50EA7E2B-C1DB-4575-B097-39948CDE7024}" name="Column15" dataDxfId="397" totalsRowDxfId="396"/>
    <tableColumn id="16" xr3:uid="{BA873D5D-D3BE-46D7-9F3E-E93D993A549A}" name="Column16" dataDxfId="395" totalsRowDxfId="394"/>
    <tableColumn id="17" xr3:uid="{51664456-0FF0-490F-96AD-57F0093C212E}" name="Column17" dataDxfId="393" totalsRowDxfId="392"/>
    <tableColumn id="18" xr3:uid="{BF5A7D9E-BECA-475E-B51D-E8E75EACE8A6}" name="Column18" totalsRowFunction="sum" dataDxfId="391" totalsRowDxfId="390"/>
  </tableColumns>
  <tableStyleInfo name="TableStyleMedium2" showFirstColumn="0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B96378-065F-4737-850F-13D81A8A2F42}" name="Table16" displayName="Table16" ref="A3:R43" headerRowDxfId="389" headerRowBorderDxfId="388" tableBorderDxfId="387">
  <autoFilter ref="A3:R43" xr:uid="{D15E4DE9-FB98-455C-8026-22F7557514FF}"/>
  <sortState xmlns:xlrd2="http://schemas.microsoft.com/office/spreadsheetml/2017/richdata2" ref="A4:R43">
    <sortCondition descending="1" ref="R3:R43"/>
  </sortState>
  <tableColumns count="18">
    <tableColumn id="1" xr3:uid="{666F1CF9-A944-4284-A5E3-4F006742424C}" name="Column1" totalsRowLabel="Total" dataDxfId="386" totalsRowDxfId="385"/>
    <tableColumn id="2" xr3:uid="{2A73381A-D43D-4991-90EB-BA590188FFFE}" name="Column2" dataDxfId="384" totalsRowDxfId="383"/>
    <tableColumn id="3" xr3:uid="{E64AF169-0E38-4D29-B231-79EF9FBB5C57}" name="Column3" dataDxfId="382" totalsRowDxfId="381"/>
    <tableColumn id="4" xr3:uid="{1E622F67-748A-4EE5-8922-01763579A976}" name="Column4" dataDxfId="380" totalsRowDxfId="379"/>
    <tableColumn id="5" xr3:uid="{AD4CE263-8253-4076-AC83-6ED1F3587BA7}" name="Column5" dataDxfId="378" totalsRowDxfId="377"/>
    <tableColumn id="6" xr3:uid="{CE9F4715-4991-48BD-8234-0CD70F52A868}" name="Column6" dataDxfId="376" totalsRowDxfId="375"/>
    <tableColumn id="7" xr3:uid="{7E54E038-B7AC-4CA4-AC67-36491EA3AEA7}" name="Column7" dataDxfId="374" totalsRowDxfId="373"/>
    <tableColumn id="8" xr3:uid="{708BC164-2BE8-445B-89B7-D25C389DFA4E}" name="Column8" dataDxfId="372" totalsRowDxfId="371"/>
    <tableColumn id="9" xr3:uid="{024B3F2D-65C6-4385-A523-7D67E5C6334C}" name="Column9" dataDxfId="370" totalsRowDxfId="369"/>
    <tableColumn id="10" xr3:uid="{D26C1138-A1C1-4E29-97EE-4C9B8DF4AB13}" name="Column10" dataDxfId="368" totalsRowDxfId="367"/>
    <tableColumn id="11" xr3:uid="{26F21D6B-0B76-4558-807F-E8198ED6A118}" name="Column11" dataDxfId="366" totalsRowDxfId="365"/>
    <tableColumn id="12" xr3:uid="{38D8ECE7-802C-4D2E-9A0E-DD9A6EBDA9CA}" name="Column12" dataDxfId="364" totalsRowDxfId="363"/>
    <tableColumn id="13" xr3:uid="{C5554D6E-17D2-4F0C-AB8C-902C13A92363}" name="Column13" dataDxfId="362" totalsRowDxfId="361"/>
    <tableColumn id="14" xr3:uid="{3E008C10-0E29-4288-AF93-0D6B68F0B41B}" name="Column14" dataDxfId="360" totalsRowDxfId="359"/>
    <tableColumn id="15" xr3:uid="{5D98AA3D-7159-4DE9-88FE-41B2D4508CFA}" name="Column15" dataDxfId="358" totalsRowDxfId="357"/>
    <tableColumn id="16" xr3:uid="{1C3ACC6A-D19B-4AA1-90A9-9409C40C188D}" name="Column16" dataDxfId="356" totalsRowDxfId="355"/>
    <tableColumn id="17" xr3:uid="{FC3FFD8D-5A9B-4615-B295-B8CC0A387FA2}" name="Column17" dataDxfId="354" totalsRowDxfId="353"/>
    <tableColumn id="18" xr3:uid="{D972422C-4FE2-4562-B341-F3DFB77730B4}" name="Column18" totalsRowFunction="sum" dataDxfId="352" totalsRowDxfId="351">
      <calculatedColumnFormula>SUM(Table16[[#This Row],[Column2]:[Column17]])</calculatedColumnFormula>
    </tableColumn>
  </tableColumns>
  <tableStyleInfo name="TableStyleMedium2" showFirstColumn="0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052CFC5-77AD-4FE5-86E1-D0B23BFC46DA}" name="Table14" displayName="Table14" ref="A3:R43" headerRowDxfId="350" headerRowBorderDxfId="349" tableBorderDxfId="348">
  <autoFilter ref="A3:R43" xr:uid="{240039A4-7167-42E5-A07B-32A80C804CC4}"/>
  <sortState xmlns:xlrd2="http://schemas.microsoft.com/office/spreadsheetml/2017/richdata2" ref="A4:R43">
    <sortCondition descending="1" ref="R3:R43"/>
  </sortState>
  <tableColumns count="18">
    <tableColumn id="1" xr3:uid="{753ADD45-2585-4888-9FFB-E5DB04D876B5}" name="Column1" totalsRowLabel="Total" dataDxfId="347" totalsRowDxfId="346"/>
    <tableColumn id="2" xr3:uid="{0D20AC67-C8ED-4EAE-9279-0FC5FB0D87C2}" name="Column2" dataDxfId="345" totalsRowDxfId="344"/>
    <tableColumn id="3" xr3:uid="{9CBD51BC-D7AD-428B-9B1B-93FBC331C0C3}" name="Column3" dataDxfId="343" totalsRowDxfId="342"/>
    <tableColumn id="4" xr3:uid="{4777E181-4781-4843-9DB3-2844DC065727}" name="Column4" dataDxfId="341" totalsRowDxfId="340"/>
    <tableColumn id="5" xr3:uid="{D0E44E32-DEDB-422F-8E1D-DAB8C7968923}" name="Column5" dataDxfId="339" totalsRowDxfId="338"/>
    <tableColumn id="6" xr3:uid="{8BC867ED-B865-415C-BF58-217D7CF73822}" name="Column6" dataDxfId="337" totalsRowDxfId="336"/>
    <tableColumn id="7" xr3:uid="{204DC7C9-2392-40B3-9F69-FD1B31D15DA7}" name="Column7" dataDxfId="335" totalsRowDxfId="334"/>
    <tableColumn id="8" xr3:uid="{1B32A572-DD6D-40F6-8177-390C7CC4975F}" name="Column8" dataDxfId="333" totalsRowDxfId="332"/>
    <tableColumn id="9" xr3:uid="{BAC696F6-2704-480F-A23C-CB3928BCC37D}" name="Column9" dataDxfId="331" totalsRowDxfId="330"/>
    <tableColumn id="10" xr3:uid="{DADD73BF-874A-44D0-AD75-1C48622CF95F}" name="Column10" dataDxfId="329" totalsRowDxfId="328"/>
    <tableColumn id="11" xr3:uid="{BBE82EFD-D5E6-48C1-B7A9-94AAE6F6F7D9}" name="Column11" dataDxfId="327" totalsRowDxfId="326"/>
    <tableColumn id="12" xr3:uid="{B27A5108-F2AE-437E-9A5D-25C005B4A02E}" name="Column12" dataDxfId="325" totalsRowDxfId="324"/>
    <tableColumn id="13" xr3:uid="{73CEEF08-B9D3-4D89-B936-4C151A567816}" name="Column13" dataDxfId="323" totalsRowDxfId="322"/>
    <tableColumn id="14" xr3:uid="{D87F1F21-6B1C-4FD5-AF0C-78EDC4285DC0}" name="Column14" dataDxfId="321" totalsRowDxfId="320"/>
    <tableColumn id="15" xr3:uid="{4EC30429-94B3-4210-AF51-CAC53A22CFEB}" name="Column15" dataDxfId="319" totalsRowDxfId="318"/>
    <tableColumn id="16" xr3:uid="{5F453575-BF86-4C23-AC2E-FADF25904DEB}" name="Column16" dataDxfId="317" totalsRowDxfId="316"/>
    <tableColumn id="17" xr3:uid="{69EE9E8D-5A70-44B4-A3B0-8895DA74DA28}" name="Column17" dataDxfId="315" totalsRowDxfId="314"/>
    <tableColumn id="18" xr3:uid="{E0B68E79-E3F2-4606-BC7D-64BDE81EED6A}" name="Column18" totalsRowFunction="sum" dataDxfId="313" totalsRowDxfId="312">
      <calculatedColumnFormula>SUM(Table14[[#This Row],[Column2]:[Column17]])</calculatedColumnFormula>
    </tableColumn>
  </tableColumns>
  <tableStyleInfo name="TableStyleMedium2" showFirstColumn="0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574EEED-F5AE-48AA-BBC2-854DE1126CE7}" name="Table18" displayName="Table18" ref="A3:R43" headerRowDxfId="311" headerRowBorderDxfId="310" tableBorderDxfId="309">
  <autoFilter ref="A3:R43" xr:uid="{93ED383E-7B40-4E08-88C8-FA62D500E22D}"/>
  <sortState xmlns:xlrd2="http://schemas.microsoft.com/office/spreadsheetml/2017/richdata2" ref="A4:R43">
    <sortCondition descending="1" ref="R3:R43"/>
  </sortState>
  <tableColumns count="18">
    <tableColumn id="1" xr3:uid="{432754EC-3E73-49D5-B3CF-730B4477E659}" name="Column1" totalsRowLabel="Total" dataDxfId="308" totalsRowDxfId="307"/>
    <tableColumn id="2" xr3:uid="{C713EE63-F735-4026-8923-2F673102C191}" name="Column2" dataDxfId="306" totalsRowDxfId="305"/>
    <tableColumn id="3" xr3:uid="{ED3647A5-B365-4A3E-BA5E-DDF2186CBD9A}" name="Column3" dataDxfId="304" totalsRowDxfId="303"/>
    <tableColumn id="4" xr3:uid="{B9DB3909-9C5D-48D7-AB86-906C15909738}" name="Column4" dataDxfId="302" totalsRowDxfId="301"/>
    <tableColumn id="5" xr3:uid="{966F1DC6-023C-4E97-9991-2449BBF22832}" name="Column5" dataDxfId="300" totalsRowDxfId="299"/>
    <tableColumn id="6" xr3:uid="{FAE56FB4-0B5A-4A0E-BB43-9DEFC1DD69B1}" name="Column6" dataDxfId="298" totalsRowDxfId="297"/>
    <tableColumn id="7" xr3:uid="{7DD0C1F1-E923-44D5-9B06-7FE89FD67904}" name="Column7" dataDxfId="296" totalsRowDxfId="295"/>
    <tableColumn id="8" xr3:uid="{A49E7ACA-4E57-4BF6-A3C8-0F372DEAEF4E}" name="Column8" dataDxfId="294" totalsRowDxfId="293"/>
    <tableColumn id="9" xr3:uid="{1C0000AF-8731-4450-9DEB-484C97F1F015}" name="Column9" dataDxfId="292" totalsRowDxfId="291"/>
    <tableColumn id="10" xr3:uid="{29C63729-F3AB-41D0-8915-2170456A7ED6}" name="Column10" dataDxfId="290" totalsRowDxfId="289"/>
    <tableColumn id="11" xr3:uid="{87F87DFC-4641-487B-AC04-1E7498B2A49E}" name="Column11" dataDxfId="288" totalsRowDxfId="287"/>
    <tableColumn id="12" xr3:uid="{C6B22072-39F9-4E8A-BF9E-3F1D94BF7EAE}" name="Column12" dataDxfId="286" totalsRowDxfId="285"/>
    <tableColumn id="13" xr3:uid="{2B1D75CB-379A-49FA-B1E3-E3D09C9012D8}" name="Column13" dataDxfId="284" totalsRowDxfId="283"/>
    <tableColumn id="14" xr3:uid="{DD5FFFBD-6B00-4165-909B-9A2248696DE9}" name="Column14" dataDxfId="282" totalsRowDxfId="281"/>
    <tableColumn id="15" xr3:uid="{4E19E952-584F-468F-929C-7958344487AB}" name="Column15" dataDxfId="280" totalsRowDxfId="279"/>
    <tableColumn id="16" xr3:uid="{B06B7FF3-52E3-448A-B7D5-8541EF403931}" name="Column16" dataDxfId="278" totalsRowDxfId="277"/>
    <tableColumn id="17" xr3:uid="{DF7DB548-7B69-479B-9942-BD1136E677EF}" name="Column17" dataDxfId="276" totalsRowDxfId="275"/>
    <tableColumn id="18" xr3:uid="{8EACCA13-6AD7-4CE3-81C3-FE51F87D0B99}" name="Column18" totalsRowFunction="sum" dataDxfId="274" totalsRowDxfId="273">
      <calculatedColumnFormula>SUM(Table18[[#This Row],[Column2]:[Column17]])</calculatedColumnFormula>
    </tableColumn>
  </tableColumns>
  <tableStyleInfo name="TableStyleMedium2" showFirstColumn="0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0794B61-78B6-44C4-B918-B736EADDBA77}" name="Table19" displayName="Table19" ref="A3:R43" headerRowDxfId="272" headerRowBorderDxfId="271" tableBorderDxfId="270">
  <autoFilter ref="A3:R43" xr:uid="{477EADEB-F57B-4840-947A-FC83868F17E4}"/>
  <sortState xmlns:xlrd2="http://schemas.microsoft.com/office/spreadsheetml/2017/richdata2" ref="A4:R43">
    <sortCondition descending="1" ref="R3:R43"/>
  </sortState>
  <tableColumns count="18">
    <tableColumn id="1" xr3:uid="{655197D1-A169-4E90-AAAA-F1315336ADDA}" name="Column1" totalsRowLabel="Total" dataDxfId="269" totalsRowDxfId="268"/>
    <tableColumn id="2" xr3:uid="{0905CD3C-753E-4DAE-8333-0A7CBB718245}" name="Column2" dataDxfId="267" totalsRowDxfId="266"/>
    <tableColumn id="3" xr3:uid="{8D021BFF-73A9-4F2E-AAF0-C9922554E073}" name="Column3" dataDxfId="265" totalsRowDxfId="264"/>
    <tableColumn id="4" xr3:uid="{A6A1C6E4-88ED-4D35-855E-B85F9EA48589}" name="Column4" dataDxfId="263" totalsRowDxfId="262"/>
    <tableColumn id="5" xr3:uid="{89E1929D-8CD3-4077-BD28-A95E4AA99D0A}" name="Column5" dataDxfId="261" totalsRowDxfId="260"/>
    <tableColumn id="6" xr3:uid="{934DF7F2-D966-481B-B47D-66C0530B59A3}" name="Column6" dataDxfId="259" totalsRowDxfId="258"/>
    <tableColumn id="7" xr3:uid="{E36AF7EA-418C-4B54-9543-999C02DAB8E7}" name="Column7" dataDxfId="257" totalsRowDxfId="256"/>
    <tableColumn id="8" xr3:uid="{B7BBB734-DA57-4C7E-B767-885B0EF950B5}" name="Column8" dataDxfId="255" totalsRowDxfId="254"/>
    <tableColumn id="9" xr3:uid="{FAB6A288-8E8D-4932-9F63-A3F0F2B97417}" name="Column9" dataDxfId="253" totalsRowDxfId="252"/>
    <tableColumn id="10" xr3:uid="{32FF8FA7-9099-444B-8621-15297D40D560}" name="Column10" dataDxfId="251" totalsRowDxfId="250"/>
    <tableColumn id="11" xr3:uid="{C73C95BA-6E9A-4FFE-8597-15E996FA31EF}" name="Column11" dataDxfId="249" totalsRowDxfId="248"/>
    <tableColumn id="12" xr3:uid="{D03E482C-8E30-4DD3-9B51-296450EBDA9D}" name="Column12" dataDxfId="247" totalsRowDxfId="246"/>
    <tableColumn id="13" xr3:uid="{993B4A27-E2B6-4338-ACCC-16FD427A0DB3}" name="Column13" dataDxfId="245" totalsRowDxfId="244"/>
    <tableColumn id="14" xr3:uid="{8736A5AC-34C5-4182-8E76-5BC343FD3D0B}" name="Column14" dataDxfId="243" totalsRowDxfId="242"/>
    <tableColumn id="15" xr3:uid="{C4C741B0-F28D-4CB8-AD23-39A0E04C6818}" name="Column15" dataDxfId="241" totalsRowDxfId="240"/>
    <tableColumn id="16" xr3:uid="{D245D456-DA5E-44CE-A698-FD8ECB26A2A2}" name="Column16" dataDxfId="239" totalsRowDxfId="238"/>
    <tableColumn id="17" xr3:uid="{51726D9B-8B01-4F85-A6E4-EB4AE108DB47}" name="Column17" dataDxfId="237" totalsRowDxfId="236"/>
    <tableColumn id="18" xr3:uid="{7CAD6D56-D216-4260-BE81-94116A7E24DE}" name="Column18" totalsRowFunction="sum" dataDxfId="235" totalsRowDxfId="234">
      <calculatedColumnFormula>SUM(Table19[[#This Row],[Column2]:[Column17]])</calculatedColumnFormula>
    </tableColumn>
  </tableColumns>
  <tableStyleInfo name="TableStyleMedium2" showFirstColumn="0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2A82DF2-001D-4E72-9D05-9568A9C1337C}" name="Table110" displayName="Table110" ref="A3:R43" headerRowDxfId="233" headerRowBorderDxfId="232" tableBorderDxfId="231">
  <autoFilter ref="A3:R43" xr:uid="{1CE88379-35AE-45E3-989C-A1FCCA23244B}"/>
  <sortState xmlns:xlrd2="http://schemas.microsoft.com/office/spreadsheetml/2017/richdata2" ref="A4:R43">
    <sortCondition descending="1" ref="R3:R43"/>
  </sortState>
  <tableColumns count="18">
    <tableColumn id="1" xr3:uid="{73145FD4-53DD-4658-9533-C2E0DED02E6A}" name="Column1" totalsRowLabel="Total" dataDxfId="230" totalsRowDxfId="229"/>
    <tableColumn id="2" xr3:uid="{7C5DA61B-1BA0-41F2-8BF4-4873C7D0BBD7}" name="Column2" dataDxfId="228" totalsRowDxfId="227"/>
    <tableColumn id="3" xr3:uid="{2AE941D1-1F94-4607-97CC-E58F0B56D9C0}" name="Column3" dataDxfId="226" totalsRowDxfId="225"/>
    <tableColumn id="4" xr3:uid="{3A47BD8C-1FE8-46A8-9FE3-847DB6B297D5}" name="Column4" dataDxfId="224" totalsRowDxfId="223"/>
    <tableColumn id="5" xr3:uid="{86C3FBD1-892F-416F-87D6-A44127CCDEAA}" name="Column5" dataDxfId="222" totalsRowDxfId="221"/>
    <tableColumn id="6" xr3:uid="{0056D765-E381-4C0E-BBF2-17900D5A5BB9}" name="Column6" dataDxfId="220" totalsRowDxfId="219"/>
    <tableColumn id="7" xr3:uid="{CDB73D98-0B43-42C8-812F-59FF5393A3C9}" name="Column7" dataDxfId="218" totalsRowDxfId="217"/>
    <tableColumn id="8" xr3:uid="{8B6EA505-917D-47EE-B381-5215770C305D}" name="Column8" dataDxfId="216" totalsRowDxfId="215"/>
    <tableColumn id="9" xr3:uid="{745AE539-DF14-4205-B0C2-426E68EA57DD}" name="Column9" dataDxfId="214" totalsRowDxfId="213"/>
    <tableColumn id="10" xr3:uid="{45E691EF-735B-4D4A-BF89-AAD6B92B41AB}" name="Column10" dataDxfId="212" totalsRowDxfId="211"/>
    <tableColumn id="11" xr3:uid="{B252826D-7DEA-4AC8-9B99-79FD247172BC}" name="Column11" dataDxfId="210" totalsRowDxfId="209"/>
    <tableColumn id="12" xr3:uid="{0D55F37A-704F-41EA-96C8-D4990A83AF46}" name="Column12" dataDxfId="208" totalsRowDxfId="207"/>
    <tableColumn id="13" xr3:uid="{B35487FA-B445-4AD3-87DE-761F51CBA623}" name="Column13" dataDxfId="206" totalsRowDxfId="205"/>
    <tableColumn id="14" xr3:uid="{8216E768-8BF7-46C6-84BE-2BF76E416C03}" name="Column14" dataDxfId="204" totalsRowDxfId="203"/>
    <tableColumn id="15" xr3:uid="{36BE1408-CB68-425D-BD9E-EF9D20338A6B}" name="Column15" dataDxfId="202" totalsRowDxfId="201"/>
    <tableColumn id="16" xr3:uid="{98298EFD-CD59-4640-9AA6-0D5EF29455DE}" name="Column16" dataDxfId="200" totalsRowDxfId="199"/>
    <tableColumn id="17" xr3:uid="{1CE962F5-18FC-4BB9-9687-2089BAF26A51}" name="Column17" dataDxfId="198" totalsRowDxfId="197"/>
    <tableColumn id="18" xr3:uid="{B110D2AF-33D8-4214-8D1B-840638004908}" name="Column18" totalsRowFunction="sum" dataDxfId="196" totalsRowDxfId="195">
      <calculatedColumnFormula>SUM(Table110[[#This Row],[Column2]:[Column17]])</calculatedColumnFormula>
    </tableColumn>
  </tableColumns>
  <tableStyleInfo name="TableStyleMedium2" showFirstColumn="0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AA722E4-F49D-4553-BB08-F891FA45627B}" name="Table111" displayName="Table111" ref="A3:R43" headerRowDxfId="194" headerRowBorderDxfId="193" tableBorderDxfId="192">
  <autoFilter ref="A3:R43" xr:uid="{34610AFC-4321-4793-999E-2992C79081BB}"/>
  <sortState xmlns:xlrd2="http://schemas.microsoft.com/office/spreadsheetml/2017/richdata2" ref="A4:R43">
    <sortCondition descending="1" ref="R3:R43"/>
  </sortState>
  <tableColumns count="18">
    <tableColumn id="1" xr3:uid="{7723854E-8FA9-4943-8DEA-C58107B9CD56}" name="Column1" totalsRowLabel="Total" dataDxfId="191" totalsRowDxfId="190"/>
    <tableColumn id="2" xr3:uid="{929F517A-9861-4BF4-AA02-F849DA7CD94C}" name="Column2" dataDxfId="189" totalsRowDxfId="188"/>
    <tableColumn id="3" xr3:uid="{4B98DA38-72A7-44F5-B99E-E28F05A7C88D}" name="Column3" dataDxfId="187" totalsRowDxfId="186"/>
    <tableColumn id="4" xr3:uid="{ABC033F6-5E54-4403-8A4E-EF3E87DC2B03}" name="Column4" dataDxfId="185" totalsRowDxfId="184"/>
    <tableColumn id="5" xr3:uid="{DB21382D-7B8D-40FC-9B95-598C033B8B7F}" name="Column5" dataDxfId="183" totalsRowDxfId="182"/>
    <tableColumn id="6" xr3:uid="{B5AA3A10-3CBF-4CA2-B552-02AF4D05B844}" name="Column6" dataDxfId="181" totalsRowDxfId="180"/>
    <tableColumn id="7" xr3:uid="{12EFB913-6EE3-4BA3-8285-FD9B0EC310E0}" name="Column7" dataDxfId="179" totalsRowDxfId="178"/>
    <tableColumn id="8" xr3:uid="{8C463158-9216-4ADD-9C22-80F56D3E8680}" name="Column8" dataDxfId="177" totalsRowDxfId="176"/>
    <tableColumn id="9" xr3:uid="{64427C17-8236-4E1E-B072-55F2AE947276}" name="Column9" dataDxfId="175" totalsRowDxfId="174"/>
    <tableColumn id="10" xr3:uid="{8FC5159B-0ECE-44DE-BB59-50EA64867CC6}" name="Column10" dataDxfId="173" totalsRowDxfId="172"/>
    <tableColumn id="11" xr3:uid="{78491F5E-BE0A-4271-B6C9-368EEE16EA68}" name="Column11" dataDxfId="171" totalsRowDxfId="170"/>
    <tableColumn id="12" xr3:uid="{E1089400-3E4C-48C9-A96C-2B55E75BEA8F}" name="Column12" dataDxfId="169" totalsRowDxfId="168"/>
    <tableColumn id="13" xr3:uid="{1C862ABF-57E5-46E4-ABCF-F432E8B78C4B}" name="Column13" dataDxfId="167" totalsRowDxfId="166"/>
    <tableColumn id="14" xr3:uid="{54B883BE-BBF8-4C44-AF28-54E67B4FD485}" name="Column14" dataDxfId="165" totalsRowDxfId="164"/>
    <tableColumn id="15" xr3:uid="{B3151ED9-9F12-4F67-B9AB-D4D24B228815}" name="Column15" dataDxfId="163" totalsRowDxfId="162"/>
    <tableColumn id="16" xr3:uid="{A4554B95-0CC9-4EF0-9CC2-8022C1512114}" name="Column16" dataDxfId="161" totalsRowDxfId="160"/>
    <tableColumn id="17" xr3:uid="{D5F3CCC7-2EA5-4873-9507-55391121EC56}" name="Column17" dataDxfId="159" totalsRowDxfId="158"/>
    <tableColumn id="18" xr3:uid="{F947F559-3204-4E6C-871E-842A3B635D46}" name="Column18" totalsRowFunction="sum" dataDxfId="157" totalsRowDxfId="156">
      <calculatedColumnFormula>SUM(Table111[[#This Row],[Column2]:[Column17]])</calculatedColumnFormula>
    </tableColumn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2BAC-275F-4FBA-8E14-27B849C344E2}">
  <sheetPr>
    <pageSetUpPr fitToPage="1"/>
  </sheetPr>
  <dimension ref="A1:U50"/>
  <sheetViews>
    <sheetView tabSelected="1" topLeftCell="A34" zoomScale="60" zoomScaleNormal="60" workbookViewId="0">
      <selection activeCell="E52" sqref="E52"/>
    </sheetView>
  </sheetViews>
  <sheetFormatPr defaultRowHeight="14" x14ac:dyDescent="0.3"/>
  <cols>
    <col min="1" max="1" width="20.83203125" customWidth="1"/>
    <col min="2" max="2" width="9.75" customWidth="1"/>
    <col min="3" max="3" width="16.6640625" customWidth="1"/>
    <col min="4" max="4" width="19.6640625" customWidth="1"/>
    <col min="5" max="5" width="18" customWidth="1"/>
    <col min="6" max="6" width="13" hidden="1" customWidth="1"/>
    <col min="7" max="7" width="14.58203125" hidden="1" customWidth="1"/>
    <col min="8" max="8" width="12.25" hidden="1" customWidth="1"/>
    <col min="9" max="9" width="2.4140625" hidden="1" customWidth="1"/>
    <col min="10" max="11" width="17.58203125" customWidth="1"/>
    <col min="12" max="12" width="16.08203125" customWidth="1"/>
    <col min="13" max="13" width="12.4140625" hidden="1" customWidth="1"/>
    <col min="14" max="14" width="15.33203125" customWidth="1"/>
    <col min="15" max="15" width="15.4140625" customWidth="1"/>
    <col min="16" max="16" width="16.5" customWidth="1"/>
    <col min="17" max="17" width="14.9140625" customWidth="1"/>
    <col min="18" max="18" width="15.4140625" customWidth="1"/>
    <col min="19" max="19" width="12.1640625" customWidth="1"/>
    <col min="20" max="20" width="12.83203125" customWidth="1"/>
    <col min="21" max="21" width="8.4140625" customWidth="1"/>
  </cols>
  <sheetData>
    <row r="1" spans="1:21" ht="25.5" thickBot="1" x14ac:dyDescent="0.55000000000000004">
      <c r="A1" s="28" t="s">
        <v>168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21" ht="14.5" thickTop="1" x14ac:dyDescent="0.3">
      <c r="A2" s="12" t="s">
        <v>0</v>
      </c>
      <c r="B2" s="12" t="s">
        <v>30</v>
      </c>
      <c r="C2" s="12" t="s">
        <v>97</v>
      </c>
      <c r="D2" s="12" t="s">
        <v>76</v>
      </c>
      <c r="E2" s="12" t="s">
        <v>31</v>
      </c>
      <c r="F2" s="12" t="s">
        <v>74</v>
      </c>
      <c r="G2" s="12" t="s">
        <v>72</v>
      </c>
      <c r="H2" s="12" t="s">
        <v>73</v>
      </c>
      <c r="I2" s="12" t="s">
        <v>32</v>
      </c>
      <c r="J2" s="12" t="s">
        <v>141</v>
      </c>
      <c r="K2" s="12" t="s">
        <v>118</v>
      </c>
      <c r="L2" s="12" t="s">
        <v>128</v>
      </c>
      <c r="M2" s="12" t="s">
        <v>75</v>
      </c>
      <c r="N2" s="12" t="s">
        <v>132</v>
      </c>
      <c r="O2" s="12" t="s">
        <v>142</v>
      </c>
      <c r="P2" s="12" t="s">
        <v>148</v>
      </c>
      <c r="Q2" s="12" t="s">
        <v>154</v>
      </c>
      <c r="R2" s="12" t="s">
        <v>155</v>
      </c>
      <c r="S2" s="12" t="s">
        <v>33</v>
      </c>
      <c r="T2" s="23" t="s">
        <v>156</v>
      </c>
      <c r="U2" s="12" t="s">
        <v>19</v>
      </c>
    </row>
    <row r="3" spans="1:21" hidden="1" x14ac:dyDescent="0.3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147</v>
      </c>
      <c r="R3" s="2" t="s">
        <v>150</v>
      </c>
      <c r="S3" s="2" t="s">
        <v>146</v>
      </c>
      <c r="T3" s="2" t="s">
        <v>17</v>
      </c>
      <c r="U3" s="3" t="s">
        <v>18</v>
      </c>
    </row>
    <row r="4" spans="1:21" x14ac:dyDescent="0.3">
      <c r="A4" s="14" t="s">
        <v>34</v>
      </c>
      <c r="B4" s="1" t="s">
        <v>44</v>
      </c>
      <c r="C4" s="1" t="s">
        <v>195</v>
      </c>
      <c r="D4" s="1"/>
      <c r="E4" s="1"/>
      <c r="F4" s="1"/>
      <c r="G4" s="1"/>
      <c r="H4" s="1"/>
      <c r="I4" s="1"/>
      <c r="J4" s="1"/>
      <c r="K4" s="1">
        <v>29</v>
      </c>
      <c r="L4" s="1">
        <v>28</v>
      </c>
      <c r="M4" s="1"/>
      <c r="N4" s="1">
        <v>30</v>
      </c>
      <c r="O4" s="1">
        <v>28</v>
      </c>
      <c r="P4" s="1">
        <v>28</v>
      </c>
      <c r="Q4" s="1" t="s">
        <v>199</v>
      </c>
      <c r="R4" s="1"/>
      <c r="S4" s="1" t="s">
        <v>170</v>
      </c>
      <c r="T4" s="1">
        <v>29</v>
      </c>
      <c r="U4" s="4">
        <f>SUM(Table13[[#This Row],[Column2]:[Column17]])</f>
        <v>172</v>
      </c>
    </row>
    <row r="5" spans="1:21" x14ac:dyDescent="0.3">
      <c r="A5" s="14" t="s">
        <v>122</v>
      </c>
      <c r="B5" s="1" t="s">
        <v>35</v>
      </c>
      <c r="C5" s="1"/>
      <c r="D5" s="1"/>
      <c r="E5" s="1"/>
      <c r="F5" s="1"/>
      <c r="G5" s="1"/>
      <c r="H5" s="1"/>
      <c r="I5" s="1"/>
      <c r="J5" s="1"/>
      <c r="K5" s="1">
        <v>30</v>
      </c>
      <c r="L5" s="1">
        <v>29</v>
      </c>
      <c r="M5" s="1"/>
      <c r="N5" s="1"/>
      <c r="O5" s="1">
        <v>30</v>
      </c>
      <c r="P5" s="1">
        <v>30</v>
      </c>
      <c r="Q5" s="1">
        <v>29</v>
      </c>
      <c r="R5" s="1"/>
      <c r="S5" s="1" t="s">
        <v>179</v>
      </c>
      <c r="T5" s="1">
        <v>21</v>
      </c>
      <c r="U5" s="4">
        <f>SUM(C5:T5)</f>
        <v>169</v>
      </c>
    </row>
    <row r="6" spans="1:21" x14ac:dyDescent="0.3">
      <c r="A6" s="14" t="s">
        <v>65</v>
      </c>
      <c r="B6" s="1" t="s">
        <v>44</v>
      </c>
      <c r="C6" s="1" t="s">
        <v>151</v>
      </c>
      <c r="D6" s="1">
        <v>29</v>
      </c>
      <c r="E6" s="1"/>
      <c r="F6" s="1"/>
      <c r="G6" s="1"/>
      <c r="H6" s="1"/>
      <c r="I6" s="1"/>
      <c r="J6" s="1">
        <v>29</v>
      </c>
      <c r="K6" s="1" t="s">
        <v>196</v>
      </c>
      <c r="L6" s="1"/>
      <c r="M6" s="1"/>
      <c r="N6" s="1">
        <v>28</v>
      </c>
      <c r="O6" s="1">
        <v>27</v>
      </c>
      <c r="P6" s="1">
        <v>27</v>
      </c>
      <c r="Q6" s="1" t="s">
        <v>196</v>
      </c>
      <c r="R6" s="1"/>
      <c r="S6" s="1" t="s">
        <v>171</v>
      </c>
      <c r="T6" s="1">
        <v>28</v>
      </c>
      <c r="U6" s="4">
        <f>SUM(Table13[[#This Row],[Column2]:[Column17]])</f>
        <v>168</v>
      </c>
    </row>
    <row r="7" spans="1:21" x14ac:dyDescent="0.3">
      <c r="A7" s="14" t="s">
        <v>50</v>
      </c>
      <c r="B7" s="1" t="s">
        <v>51</v>
      </c>
      <c r="C7" s="1" t="s">
        <v>152</v>
      </c>
      <c r="D7" s="1">
        <v>26</v>
      </c>
      <c r="E7" s="1">
        <v>26</v>
      </c>
      <c r="F7" s="1"/>
      <c r="G7" s="1"/>
      <c r="H7" s="1"/>
      <c r="I7" s="1"/>
      <c r="J7" s="1"/>
      <c r="K7" s="1">
        <v>23</v>
      </c>
      <c r="L7" s="1"/>
      <c r="M7" s="1"/>
      <c r="N7" s="1">
        <v>25</v>
      </c>
      <c r="O7" s="1">
        <v>24</v>
      </c>
      <c r="P7" s="1">
        <v>26</v>
      </c>
      <c r="Q7" s="1"/>
      <c r="R7" s="1"/>
      <c r="S7" s="1" t="s">
        <v>180</v>
      </c>
      <c r="T7" s="1" t="s">
        <v>151</v>
      </c>
      <c r="U7" s="4">
        <f>SUM(Table13[[#This Row],[Column2]:[Column17]])</f>
        <v>150</v>
      </c>
    </row>
    <row r="8" spans="1:21" x14ac:dyDescent="0.3">
      <c r="A8" s="14" t="s">
        <v>129</v>
      </c>
      <c r="B8" s="1" t="s">
        <v>38</v>
      </c>
      <c r="C8" s="1"/>
      <c r="D8" s="1"/>
      <c r="E8" s="1"/>
      <c r="F8" s="1"/>
      <c r="G8" s="1"/>
      <c r="H8" s="1"/>
      <c r="I8" s="1"/>
      <c r="J8" s="1"/>
      <c r="K8" s="1"/>
      <c r="L8" s="1">
        <v>30</v>
      </c>
      <c r="M8" s="1"/>
      <c r="N8" s="1"/>
      <c r="O8" s="1">
        <v>29</v>
      </c>
      <c r="P8" s="1">
        <v>29</v>
      </c>
      <c r="Q8" s="1">
        <v>30</v>
      </c>
      <c r="R8" s="1"/>
      <c r="S8" s="1" t="s">
        <v>169</v>
      </c>
      <c r="T8" s="1">
        <v>30</v>
      </c>
      <c r="U8" s="4">
        <f>SUM(Table13[[#This Row],[Column2]:[Column17]])</f>
        <v>148</v>
      </c>
    </row>
    <row r="9" spans="1:21" x14ac:dyDescent="0.3">
      <c r="A9" s="14" t="s">
        <v>42</v>
      </c>
      <c r="B9" s="1" t="s">
        <v>38</v>
      </c>
      <c r="C9" s="1">
        <v>23</v>
      </c>
      <c r="D9" s="1">
        <v>30</v>
      </c>
      <c r="E9" s="1">
        <v>28</v>
      </c>
      <c r="F9" s="1"/>
      <c r="G9" s="1"/>
      <c r="H9" s="1"/>
      <c r="I9" s="1"/>
      <c r="J9" s="1"/>
      <c r="K9" s="1"/>
      <c r="L9" s="1">
        <v>25</v>
      </c>
      <c r="M9" s="1"/>
      <c r="N9" s="1"/>
      <c r="O9" s="1"/>
      <c r="P9" s="1">
        <v>25</v>
      </c>
      <c r="Q9" s="1"/>
      <c r="R9" s="1"/>
      <c r="S9" s="1"/>
      <c r="T9" s="1"/>
      <c r="U9" s="4">
        <f>SUM(Table13[[#This Row],[Column2]:[Column17]])</f>
        <v>131</v>
      </c>
    </row>
    <row r="10" spans="1:21" x14ac:dyDescent="0.3">
      <c r="A10" s="14" t="s">
        <v>52</v>
      </c>
      <c r="B10" s="1" t="s">
        <v>44</v>
      </c>
      <c r="C10" s="1">
        <v>17</v>
      </c>
      <c r="D10" s="1">
        <v>27</v>
      </c>
      <c r="E10" s="1"/>
      <c r="F10" s="1"/>
      <c r="G10" s="1"/>
      <c r="H10" s="1"/>
      <c r="I10" s="1"/>
      <c r="J10" s="1"/>
      <c r="K10" s="1">
        <v>21</v>
      </c>
      <c r="L10" s="1"/>
      <c r="M10" s="1"/>
      <c r="N10" s="1">
        <v>23</v>
      </c>
      <c r="O10" s="1"/>
      <c r="P10" s="1"/>
      <c r="Q10" s="1">
        <v>25</v>
      </c>
      <c r="R10" s="1"/>
      <c r="S10" s="1" t="s">
        <v>186</v>
      </c>
      <c r="T10" s="1">
        <v>15</v>
      </c>
      <c r="U10" s="4">
        <f>SUM(Table13[[#This Row],[Column2]:[Column17]])</f>
        <v>128</v>
      </c>
    </row>
    <row r="11" spans="1:21" x14ac:dyDescent="0.3">
      <c r="A11" s="14" t="s">
        <v>120</v>
      </c>
      <c r="B11" s="1" t="s">
        <v>38</v>
      </c>
      <c r="C11" s="1"/>
      <c r="D11" s="1"/>
      <c r="E11" s="1"/>
      <c r="F11" s="1"/>
      <c r="G11" s="1"/>
      <c r="H11" s="1"/>
      <c r="I11" s="1"/>
      <c r="J11" s="1"/>
      <c r="K11" s="1">
        <v>24</v>
      </c>
      <c r="L11" s="1">
        <v>26</v>
      </c>
      <c r="M11" s="1"/>
      <c r="N11" s="1">
        <v>27</v>
      </c>
      <c r="O11" s="1">
        <v>26</v>
      </c>
      <c r="P11" s="1"/>
      <c r="Q11" s="1"/>
      <c r="R11" s="1"/>
      <c r="S11" s="1" t="s">
        <v>176</v>
      </c>
      <c r="T11" s="1">
        <v>24</v>
      </c>
      <c r="U11" s="4">
        <f>SUM(Table13[[#This Row],[Column2]:[Column17]])</f>
        <v>127</v>
      </c>
    </row>
    <row r="12" spans="1:21" x14ac:dyDescent="0.3">
      <c r="A12" s="14" t="s">
        <v>54</v>
      </c>
      <c r="B12" s="1" t="s">
        <v>44</v>
      </c>
      <c r="C12" s="1">
        <v>10</v>
      </c>
      <c r="D12" s="1">
        <v>25</v>
      </c>
      <c r="E12" s="1"/>
      <c r="F12" s="1"/>
      <c r="G12" s="1"/>
      <c r="H12" s="1"/>
      <c r="I12" s="1"/>
      <c r="J12" s="1"/>
      <c r="K12" s="1">
        <v>19</v>
      </c>
      <c r="L12" s="1"/>
      <c r="M12" s="1"/>
      <c r="N12" s="1">
        <v>19</v>
      </c>
      <c r="O12" s="1"/>
      <c r="P12" s="1">
        <v>24</v>
      </c>
      <c r="Q12" s="1">
        <v>20</v>
      </c>
      <c r="R12" s="1"/>
      <c r="S12" s="1"/>
      <c r="T12" s="1"/>
      <c r="U12" s="4">
        <f>SUM(Table13[[#This Row],[Column2]:[Column17]])</f>
        <v>117</v>
      </c>
    </row>
    <row r="13" spans="1:21" x14ac:dyDescent="0.3">
      <c r="A13" s="14" t="s">
        <v>40</v>
      </c>
      <c r="B13" s="1" t="s">
        <v>41</v>
      </c>
      <c r="C13" s="1">
        <v>15</v>
      </c>
      <c r="D13" s="1">
        <v>28</v>
      </c>
      <c r="E13" s="1">
        <v>27</v>
      </c>
      <c r="F13" s="1"/>
      <c r="G13" s="1"/>
      <c r="H13" s="1"/>
      <c r="I13" s="1"/>
      <c r="J13" s="1"/>
      <c r="K13" s="1"/>
      <c r="L13" s="1"/>
      <c r="M13" s="1"/>
      <c r="N13" s="1">
        <v>24</v>
      </c>
      <c r="O13" s="1"/>
      <c r="P13" s="1"/>
      <c r="Q13" s="1"/>
      <c r="R13" s="1"/>
      <c r="S13" s="1" t="s">
        <v>178</v>
      </c>
      <c r="T13" s="1">
        <v>22</v>
      </c>
      <c r="U13" s="4">
        <f>SUM(Table13[[#This Row],[Column2]:[Column17]])</f>
        <v>116</v>
      </c>
    </row>
    <row r="14" spans="1:21" x14ac:dyDescent="0.3">
      <c r="A14" s="14" t="s">
        <v>64</v>
      </c>
      <c r="B14" s="1" t="s">
        <v>38</v>
      </c>
      <c r="C14" s="1">
        <v>27</v>
      </c>
      <c r="D14" s="1"/>
      <c r="E14" s="1"/>
      <c r="F14" s="1"/>
      <c r="G14" s="1"/>
      <c r="H14" s="1"/>
      <c r="I14" s="1"/>
      <c r="J14" s="1"/>
      <c r="K14" s="1">
        <v>28</v>
      </c>
      <c r="L14" s="1">
        <v>27</v>
      </c>
      <c r="M14" s="1"/>
      <c r="N14" s="1">
        <v>29</v>
      </c>
      <c r="O14" s="1"/>
      <c r="P14" s="1"/>
      <c r="Q14" s="1"/>
      <c r="R14" s="1"/>
      <c r="S14" s="1"/>
      <c r="T14" s="1"/>
      <c r="U14" s="4">
        <f>SUM(Table13[[#This Row],[Column2]:[Column17]])</f>
        <v>111</v>
      </c>
    </row>
    <row r="15" spans="1:21" x14ac:dyDescent="0.3">
      <c r="A15" s="14" t="s">
        <v>119</v>
      </c>
      <c r="B15" s="1" t="s">
        <v>38</v>
      </c>
      <c r="C15" s="1"/>
      <c r="D15" s="1"/>
      <c r="E15" s="1"/>
      <c r="F15" s="1"/>
      <c r="G15" s="1"/>
      <c r="H15" s="1"/>
      <c r="I15" s="1"/>
      <c r="J15" s="1"/>
      <c r="K15" s="1">
        <v>25</v>
      </c>
      <c r="L15" s="1"/>
      <c r="M15" s="1"/>
      <c r="N15" s="1">
        <v>26</v>
      </c>
      <c r="O15" s="1"/>
      <c r="P15" s="1"/>
      <c r="Q15" s="1">
        <v>27</v>
      </c>
      <c r="R15" s="1"/>
      <c r="S15" s="1" t="s">
        <v>175</v>
      </c>
      <c r="T15" s="1">
        <v>25</v>
      </c>
      <c r="U15" s="4">
        <f>SUM(Table13[[#This Row],[Column2]:[Column17]])</f>
        <v>103</v>
      </c>
    </row>
    <row r="16" spans="1:21" x14ac:dyDescent="0.3">
      <c r="A16" s="14" t="s">
        <v>62</v>
      </c>
      <c r="B16" s="1" t="s">
        <v>35</v>
      </c>
      <c r="C16" s="1">
        <v>10</v>
      </c>
      <c r="D16" s="1"/>
      <c r="E16" s="1"/>
      <c r="F16" s="1"/>
      <c r="G16" s="1"/>
      <c r="H16" s="1"/>
      <c r="I16" s="1"/>
      <c r="J16" s="1"/>
      <c r="K16" s="1">
        <v>18</v>
      </c>
      <c r="L16" s="1">
        <v>21</v>
      </c>
      <c r="M16" s="1"/>
      <c r="N16" s="1">
        <v>21</v>
      </c>
      <c r="O16" s="1"/>
      <c r="P16" s="1"/>
      <c r="Q16" s="1">
        <v>23</v>
      </c>
      <c r="R16" s="1"/>
      <c r="S16" s="1"/>
      <c r="T16" s="1"/>
      <c r="U16" s="4">
        <f>SUM(Table13[[#This Row],[Column2]:[Column17]])</f>
        <v>93</v>
      </c>
    </row>
    <row r="17" spans="1:21" x14ac:dyDescent="0.3">
      <c r="A17" s="14" t="s">
        <v>43</v>
      </c>
      <c r="B17" s="1" t="s">
        <v>44</v>
      </c>
      <c r="C17" s="1"/>
      <c r="D17" s="1"/>
      <c r="E17" s="1"/>
      <c r="F17" s="1"/>
      <c r="G17" s="1"/>
      <c r="H17" s="1"/>
      <c r="I17" s="1"/>
      <c r="J17" s="1">
        <v>27</v>
      </c>
      <c r="K17" s="1"/>
      <c r="L17" s="1">
        <v>24</v>
      </c>
      <c r="M17" s="1"/>
      <c r="N17" s="1">
        <v>22</v>
      </c>
      <c r="O17" s="1"/>
      <c r="P17" s="1"/>
      <c r="Q17" s="1"/>
      <c r="R17" s="1"/>
      <c r="S17" s="1" t="s">
        <v>181</v>
      </c>
      <c r="T17" s="1">
        <v>19</v>
      </c>
      <c r="U17" s="4">
        <f>SUM(Table13[[#This Row],[Column2]:[Column17]])</f>
        <v>92</v>
      </c>
    </row>
    <row r="18" spans="1:21" x14ac:dyDescent="0.3">
      <c r="A18" s="14" t="s">
        <v>45</v>
      </c>
      <c r="B18" s="1" t="s">
        <v>41</v>
      </c>
      <c r="C18" s="1">
        <v>10</v>
      </c>
      <c r="D18" s="1">
        <v>24</v>
      </c>
      <c r="E18" s="1">
        <v>22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v>23</v>
      </c>
      <c r="Q18" s="1"/>
      <c r="R18" s="1"/>
      <c r="S18" s="1" t="s">
        <v>191</v>
      </c>
      <c r="T18" s="1">
        <v>10</v>
      </c>
      <c r="U18" s="4">
        <f>SUM(Table13[[#This Row],[Column2]:[Column17]])</f>
        <v>89</v>
      </c>
    </row>
    <row r="19" spans="1:21" x14ac:dyDescent="0.3">
      <c r="A19" s="14" t="s">
        <v>70</v>
      </c>
      <c r="B19" s="1" t="s">
        <v>51</v>
      </c>
      <c r="C19" s="1"/>
      <c r="D19" s="1"/>
      <c r="E19" s="1"/>
      <c r="F19" s="1"/>
      <c r="G19" s="1"/>
      <c r="H19" s="1"/>
      <c r="I19" s="1"/>
      <c r="J19" s="1"/>
      <c r="K19" s="1">
        <v>20</v>
      </c>
      <c r="L19" s="1">
        <v>22</v>
      </c>
      <c r="M19" s="1"/>
      <c r="N19" s="1">
        <v>20</v>
      </c>
      <c r="O19" s="1"/>
      <c r="P19" s="1"/>
      <c r="Q19" s="1"/>
      <c r="R19" s="1"/>
      <c r="S19" s="1" t="s">
        <v>187</v>
      </c>
      <c r="T19" s="1">
        <v>14</v>
      </c>
      <c r="U19" s="4">
        <f>SUM(Table13[[#This Row],[Column2]:[Column17]])</f>
        <v>76</v>
      </c>
    </row>
    <row r="20" spans="1:21" x14ac:dyDescent="0.3">
      <c r="A20" s="14" t="s">
        <v>68</v>
      </c>
      <c r="B20" s="1" t="s">
        <v>44</v>
      </c>
      <c r="C20" s="1">
        <v>14</v>
      </c>
      <c r="D20" s="1"/>
      <c r="E20" s="1">
        <v>25</v>
      </c>
      <c r="F20" s="1"/>
      <c r="G20" s="1"/>
      <c r="H20" s="1"/>
      <c r="I20" s="1"/>
      <c r="J20" s="1">
        <v>26</v>
      </c>
      <c r="K20" s="1"/>
      <c r="L20" s="1"/>
      <c r="M20" s="1"/>
      <c r="N20" s="1"/>
      <c r="O20" s="1"/>
      <c r="P20" s="1"/>
      <c r="Q20" s="1"/>
      <c r="R20" s="1"/>
      <c r="S20" s="1" t="s">
        <v>192</v>
      </c>
      <c r="T20" s="1">
        <v>10</v>
      </c>
      <c r="U20" s="4">
        <f>SUM(Table13[[#This Row],[Column2]:[Column17]])</f>
        <v>75</v>
      </c>
    </row>
    <row r="21" spans="1:21" x14ac:dyDescent="0.3">
      <c r="A21" s="14" t="s">
        <v>56</v>
      </c>
      <c r="B21" s="1" t="s">
        <v>38</v>
      </c>
      <c r="C21" s="1">
        <v>21</v>
      </c>
      <c r="D21" s="1"/>
      <c r="E21" s="1">
        <v>29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 t="s">
        <v>177</v>
      </c>
      <c r="T21" s="1">
        <v>23</v>
      </c>
      <c r="U21" s="4">
        <f>SUM(Table13[[#This Row],[Column2]:[Column17]])</f>
        <v>73</v>
      </c>
    </row>
    <row r="22" spans="1:21" x14ac:dyDescent="0.3">
      <c r="A22" s="14" t="s">
        <v>53</v>
      </c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>
        <v>23</v>
      </c>
      <c r="M22" s="1"/>
      <c r="N22" s="1"/>
      <c r="O22" s="1"/>
      <c r="P22" s="1"/>
      <c r="Q22" s="1">
        <v>22</v>
      </c>
      <c r="R22" s="1"/>
      <c r="S22" s="1" t="s">
        <v>188</v>
      </c>
      <c r="T22" s="1">
        <v>13</v>
      </c>
      <c r="U22" s="4">
        <f>SUM(Table13[[#This Row],[Column2]:[Column17]])</f>
        <v>58</v>
      </c>
    </row>
    <row r="23" spans="1:21" x14ac:dyDescent="0.3">
      <c r="A23" s="14" t="s">
        <v>47</v>
      </c>
      <c r="B23" s="1" t="s">
        <v>38</v>
      </c>
      <c r="C23" s="1">
        <v>26</v>
      </c>
      <c r="D23" s="1"/>
      <c r="E23" s="1">
        <v>30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">
        <f>SUM(Table13[[#This Row],[Column2]:[Column17]])</f>
        <v>56</v>
      </c>
    </row>
    <row r="24" spans="1:21" x14ac:dyDescent="0.3">
      <c r="A24" s="14" t="s">
        <v>39</v>
      </c>
      <c r="B24" s="1" t="s">
        <v>35</v>
      </c>
      <c r="C24" s="1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 t="s">
        <v>172</v>
      </c>
      <c r="T24" s="1">
        <v>27</v>
      </c>
      <c r="U24" s="4">
        <f>SUM(Table13[[#This Row],[Column2]:[Column17]])</f>
        <v>52</v>
      </c>
    </row>
    <row r="25" spans="1:21" x14ac:dyDescent="0.3">
      <c r="A25" s="14" t="s">
        <v>37</v>
      </c>
      <c r="B25" s="1" t="s">
        <v>38</v>
      </c>
      <c r="C25" s="1">
        <v>24</v>
      </c>
      <c r="D25" s="1"/>
      <c r="E25" s="1"/>
      <c r="F25" s="1"/>
      <c r="G25" s="1"/>
      <c r="H25" s="1"/>
      <c r="I25" s="1"/>
      <c r="J25" s="1"/>
      <c r="K25" s="1">
        <v>27</v>
      </c>
      <c r="L25" s="1"/>
      <c r="M25" s="1"/>
      <c r="N25" s="1"/>
      <c r="O25" s="1"/>
      <c r="P25" s="1"/>
      <c r="Q25" s="1"/>
      <c r="R25" s="1"/>
      <c r="S25" s="1"/>
      <c r="T25" s="1"/>
      <c r="U25" s="4">
        <f>SUM(Table13[[#This Row],[Column2]:[Column17]])</f>
        <v>51</v>
      </c>
    </row>
    <row r="26" spans="1:21" x14ac:dyDescent="0.3">
      <c r="A26" s="14" t="s">
        <v>61</v>
      </c>
      <c r="B26" s="1" t="s">
        <v>35</v>
      </c>
      <c r="C26" s="1">
        <v>13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v>24</v>
      </c>
      <c r="R26" s="1"/>
      <c r="S26" s="1" t="s">
        <v>189</v>
      </c>
      <c r="T26" s="1">
        <v>12</v>
      </c>
      <c r="U26" s="4">
        <f>SUM(Table13[[#This Row],[Column2]:[Column17]])</f>
        <v>49</v>
      </c>
    </row>
    <row r="27" spans="1:21" x14ac:dyDescent="0.3">
      <c r="A27" s="14" t="s">
        <v>121</v>
      </c>
      <c r="B27" s="1" t="s">
        <v>138</v>
      </c>
      <c r="C27" s="1"/>
      <c r="D27" s="1"/>
      <c r="E27" s="1"/>
      <c r="F27" s="1"/>
      <c r="G27" s="1"/>
      <c r="H27" s="1"/>
      <c r="I27" s="1"/>
      <c r="J27" s="1"/>
      <c r="K27" s="1">
        <v>22</v>
      </c>
      <c r="L27" s="1"/>
      <c r="M27" s="1"/>
      <c r="N27" s="1"/>
      <c r="O27" s="1">
        <v>23</v>
      </c>
      <c r="P27" s="1"/>
      <c r="Q27" s="1"/>
      <c r="R27" s="1"/>
      <c r="S27" s="1"/>
      <c r="T27" s="1"/>
      <c r="U27" s="4">
        <f>SUM(Table13[[#This Row],[Column2]:[Column17]])</f>
        <v>45</v>
      </c>
    </row>
    <row r="28" spans="1:21" x14ac:dyDescent="0.3">
      <c r="A28" s="14" t="s">
        <v>48</v>
      </c>
      <c r="B28" s="1" t="s">
        <v>35</v>
      </c>
      <c r="C28" s="1">
        <v>19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 t="s">
        <v>184</v>
      </c>
      <c r="T28" s="1">
        <v>17</v>
      </c>
      <c r="U28" s="4">
        <f>SUM(Table13[[#This Row],[Column2]:[Column17]])</f>
        <v>36</v>
      </c>
    </row>
    <row r="29" spans="1:21" x14ac:dyDescent="0.3">
      <c r="A29" s="14" t="s">
        <v>98</v>
      </c>
      <c r="B29" s="1" t="s">
        <v>44</v>
      </c>
      <c r="C29" s="1"/>
      <c r="D29" s="1"/>
      <c r="E29" s="1">
        <v>24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 t="s">
        <v>190</v>
      </c>
      <c r="T29" s="1">
        <v>11</v>
      </c>
      <c r="U29" s="4">
        <f>SUM(Table13[[#This Row],[Column2]:[Column17]])</f>
        <v>35</v>
      </c>
    </row>
    <row r="30" spans="1:21" x14ac:dyDescent="0.3">
      <c r="A30" s="14" t="s">
        <v>69</v>
      </c>
      <c r="B30" s="1" t="s">
        <v>38</v>
      </c>
      <c r="C30" s="1">
        <v>12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>
        <v>19</v>
      </c>
      <c r="R30" s="1"/>
      <c r="S30" s="1"/>
      <c r="T30" s="1"/>
      <c r="U30" s="4">
        <f>SUM(Table13[[#This Row],[Column2]:[Column17]])</f>
        <v>31</v>
      </c>
    </row>
    <row r="31" spans="1:21" x14ac:dyDescent="0.3">
      <c r="A31" s="14" t="s">
        <v>55</v>
      </c>
      <c r="B31" s="1" t="s">
        <v>38</v>
      </c>
      <c r="C31" s="1">
        <v>30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>
        <f>SUM(Table13[[#This Row],[Column2]:[Column17]])</f>
        <v>30</v>
      </c>
    </row>
    <row r="32" spans="1:21" x14ac:dyDescent="0.3">
      <c r="A32" s="9" t="s">
        <v>58</v>
      </c>
      <c r="B32" s="1" t="s">
        <v>38</v>
      </c>
      <c r="C32" s="1"/>
      <c r="D32" s="1"/>
      <c r="E32" s="1"/>
      <c r="F32" s="1"/>
      <c r="G32" s="1"/>
      <c r="H32" s="1"/>
      <c r="I32" s="1"/>
      <c r="J32" s="1">
        <v>30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4">
        <f>SUM(C32:T32)</f>
        <v>30</v>
      </c>
    </row>
    <row r="33" spans="1:21" x14ac:dyDescent="0.3">
      <c r="A33" s="14" t="s">
        <v>57</v>
      </c>
      <c r="B33" s="1" t="s">
        <v>38</v>
      </c>
      <c r="C33" s="1">
        <v>28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>
        <f>SUM(Table13[[#This Row],[Column2]:[Column17]])</f>
        <v>28</v>
      </c>
    </row>
    <row r="34" spans="1:21" x14ac:dyDescent="0.3">
      <c r="A34" s="14" t="s">
        <v>46</v>
      </c>
      <c r="B34" s="1" t="s">
        <v>38</v>
      </c>
      <c r="C34" s="1"/>
      <c r="D34" s="1"/>
      <c r="E34" s="1"/>
      <c r="F34" s="1"/>
      <c r="G34" s="1"/>
      <c r="H34" s="1"/>
      <c r="I34" s="1"/>
      <c r="J34" s="1">
        <v>28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4">
        <f>SUM(C34:T34)</f>
        <v>28</v>
      </c>
    </row>
    <row r="35" spans="1:21" x14ac:dyDescent="0.3">
      <c r="A35" s="10" t="s">
        <v>173</v>
      </c>
      <c r="B35" s="26" t="s">
        <v>38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 t="s">
        <v>174</v>
      </c>
      <c r="T35" s="26">
        <v>26</v>
      </c>
      <c r="U35" s="27">
        <f>SUM(Table13[[#This Row],[Column2]:[Column17]])</f>
        <v>26</v>
      </c>
    </row>
    <row r="36" spans="1:21" x14ac:dyDescent="0.3">
      <c r="A36" s="14" t="s">
        <v>71</v>
      </c>
      <c r="B36" s="1" t="s">
        <v>41</v>
      </c>
      <c r="C36" s="1"/>
      <c r="D36" s="1"/>
      <c r="E36" s="1"/>
      <c r="F36" s="1"/>
      <c r="G36" s="1"/>
      <c r="H36" s="1"/>
      <c r="I36" s="1"/>
      <c r="J36" s="1">
        <v>25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4">
        <f>SUM(Table13[[#This Row],[Column2]:[Column17]])</f>
        <v>25</v>
      </c>
    </row>
    <row r="37" spans="1:21" x14ac:dyDescent="0.3">
      <c r="A37" s="14" t="s">
        <v>137</v>
      </c>
      <c r="B37" s="1" t="s">
        <v>38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25</v>
      </c>
      <c r="P37" s="1"/>
      <c r="Q37" s="1"/>
      <c r="R37" s="1"/>
      <c r="S37" s="1"/>
      <c r="T37" s="1"/>
      <c r="U37" s="4">
        <f>SUM(Table13[[#This Row],[Column2]:[Column17]])</f>
        <v>25</v>
      </c>
    </row>
    <row r="38" spans="1:21" x14ac:dyDescent="0.3">
      <c r="A38" s="14" t="s">
        <v>67</v>
      </c>
      <c r="B38" s="1" t="s">
        <v>38</v>
      </c>
      <c r="C38" s="1"/>
      <c r="D38" s="1"/>
      <c r="E38" s="1">
        <v>23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>
        <f>SUM(Table13[[#This Row],[Column2]:[Column17]])</f>
        <v>23</v>
      </c>
    </row>
    <row r="39" spans="1:21" x14ac:dyDescent="0.3">
      <c r="A39" s="10" t="s">
        <v>139</v>
      </c>
      <c r="B39" s="1" t="s">
        <v>38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22</v>
      </c>
      <c r="P39" s="1"/>
      <c r="Q39" s="1"/>
      <c r="R39" s="1"/>
      <c r="S39" s="1"/>
      <c r="T39" s="1"/>
      <c r="U39" s="18">
        <f>SUM(Table13[[#This Row],[Column2]:[Column17]])</f>
        <v>22</v>
      </c>
    </row>
    <row r="40" spans="1:21" x14ac:dyDescent="0.3">
      <c r="A40" s="10" t="s">
        <v>144</v>
      </c>
      <c r="B40" s="1" t="s">
        <v>35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21</v>
      </c>
      <c r="P40" s="1"/>
      <c r="Q40" s="1"/>
      <c r="R40" s="1"/>
      <c r="S40" s="1"/>
      <c r="T40" s="1"/>
      <c r="U40" s="18">
        <f>SUM(Table13[[#This Row],[Column2]:[Column17]])</f>
        <v>21</v>
      </c>
    </row>
    <row r="41" spans="1:21" x14ac:dyDescent="0.3">
      <c r="A41" s="10" t="s">
        <v>200</v>
      </c>
      <c r="B41" s="1" t="s">
        <v>51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>
        <v>21</v>
      </c>
      <c r="R41" s="1"/>
      <c r="S41" s="1"/>
      <c r="T41" s="1"/>
      <c r="U41" s="18">
        <f>SUM(Table13[[#This Row],[Column2]:[Column17]])</f>
        <v>21</v>
      </c>
    </row>
    <row r="42" spans="1:21" x14ac:dyDescent="0.3">
      <c r="A42" s="10" t="s">
        <v>140</v>
      </c>
      <c r="B42" s="1" t="s">
        <v>44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20</v>
      </c>
      <c r="P42" s="1"/>
      <c r="Q42" s="1"/>
      <c r="R42" s="1"/>
      <c r="S42" s="1"/>
      <c r="T42" s="1"/>
      <c r="U42" s="18">
        <f>SUM(Table13[[#This Row],[Column2]:[Column17]])</f>
        <v>20</v>
      </c>
    </row>
    <row r="43" spans="1:21" x14ac:dyDescent="0.3">
      <c r="A43" s="14" t="s">
        <v>110</v>
      </c>
      <c r="B43" s="1" t="s">
        <v>41</v>
      </c>
      <c r="C43" s="1"/>
      <c r="D43" s="1"/>
      <c r="E43" s="1"/>
      <c r="F43" s="1"/>
      <c r="G43" s="1"/>
      <c r="H43" s="1"/>
      <c r="I43" s="1"/>
      <c r="J43" s="1"/>
      <c r="K43" s="1"/>
      <c r="L43" s="1">
        <v>20</v>
      </c>
      <c r="M43" s="1"/>
      <c r="N43" s="1"/>
      <c r="O43" s="1"/>
      <c r="P43" s="1"/>
      <c r="Q43" s="1"/>
      <c r="R43" s="1"/>
      <c r="S43" s="1"/>
      <c r="T43" s="1"/>
      <c r="U43" s="4">
        <f>SUM(Table13[[#This Row],[Column2]:[Column17]])</f>
        <v>20</v>
      </c>
    </row>
    <row r="44" spans="1:21" x14ac:dyDescent="0.3">
      <c r="A44" s="10" t="s">
        <v>182</v>
      </c>
      <c r="B44" s="1" t="s">
        <v>38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 t="s">
        <v>183</v>
      </c>
      <c r="T44" s="1">
        <v>18</v>
      </c>
      <c r="U44" s="18">
        <f>SUM(Table13[[#This Row],[Column2]:[Column17]])</f>
        <v>18</v>
      </c>
    </row>
    <row r="45" spans="1:21" x14ac:dyDescent="0.3">
      <c r="A45" s="16" t="s">
        <v>123</v>
      </c>
      <c r="B45" s="6" t="s">
        <v>38</v>
      </c>
      <c r="C45" s="6"/>
      <c r="D45" s="6"/>
      <c r="E45" s="6"/>
      <c r="F45" s="6"/>
      <c r="G45" s="6"/>
      <c r="H45" s="6"/>
      <c r="I45" s="6"/>
      <c r="J45" s="6"/>
      <c r="K45" s="6">
        <v>17</v>
      </c>
      <c r="L45" s="6"/>
      <c r="M45" s="6"/>
      <c r="N45" s="6"/>
      <c r="O45" s="6"/>
      <c r="P45" s="6"/>
      <c r="Q45" s="6"/>
      <c r="R45" s="6"/>
      <c r="S45" s="6"/>
      <c r="T45" s="6"/>
      <c r="U45" s="7">
        <f>SUM(Table13[[#This Row],[Column2]:[Column17]])</f>
        <v>17</v>
      </c>
    </row>
    <row r="46" spans="1:21" x14ac:dyDescent="0.3">
      <c r="A46" s="16" t="s">
        <v>66</v>
      </c>
      <c r="B46" s="6" t="s">
        <v>44</v>
      </c>
      <c r="C46" s="6">
        <v>16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7">
        <f>SUM(Table13[[#This Row],[Column2]:[Column17]])</f>
        <v>16</v>
      </c>
    </row>
    <row r="47" spans="1:21" x14ac:dyDescent="0.3">
      <c r="A47" s="11" t="s">
        <v>49</v>
      </c>
      <c r="B47" s="24" t="s">
        <v>35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 t="s">
        <v>185</v>
      </c>
      <c r="T47" s="24">
        <v>16</v>
      </c>
      <c r="U47" s="25">
        <f>SUM(Table13[[#This Row],[Column2]:[Column17]])</f>
        <v>16</v>
      </c>
    </row>
    <row r="48" spans="1:21" x14ac:dyDescent="0.3">
      <c r="A48" s="16" t="s">
        <v>60</v>
      </c>
      <c r="B48" s="6" t="s">
        <v>44</v>
      </c>
      <c r="C48" s="6">
        <v>11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7">
        <f>SUM(Table13[[#This Row],[Column2]:[Column17]])</f>
        <v>11</v>
      </c>
    </row>
    <row r="49" spans="1:21" x14ac:dyDescent="0.3">
      <c r="A49" s="14" t="s">
        <v>63</v>
      </c>
      <c r="B49" s="1" t="s">
        <v>51</v>
      </c>
      <c r="C49" s="1">
        <v>10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>
        <f>SUM(Table13[[#This Row],[Column2]:[Column17]])</f>
        <v>10</v>
      </c>
    </row>
    <row r="50" spans="1:21" x14ac:dyDescent="0.3">
      <c r="A50" s="11" t="s">
        <v>193</v>
      </c>
      <c r="B50" s="24" t="s">
        <v>35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 t="s">
        <v>194</v>
      </c>
      <c r="T50" s="24">
        <v>10</v>
      </c>
      <c r="U50" s="25">
        <v>10</v>
      </c>
    </row>
  </sheetData>
  <sheetProtection algorithmName="SHA-512" hashValue="RhiNzK7XqiY5+AmwTTi/IpF8+zijXMESwDA0FZ7yScbczvho/+e11uE+xeaBDW92c2hVUqT3A1VSS4oN/pXATg==" saltValue="O09v/ey9vqQXC7I4+6tFuA==" spinCount="100000" sheet="1" objects="1" scenarios="1"/>
  <mergeCells count="1">
    <mergeCell ref="A1:L1"/>
  </mergeCells>
  <phoneticPr fontId="3" type="noConversion"/>
  <pageMargins left="0.25" right="0.25" top="0.75" bottom="0.75" header="0.3" footer="0.3"/>
  <pageSetup paperSize="9" scale="64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ED27-F750-401B-90C1-CE65BD45E84E}">
  <dimension ref="A1:R43"/>
  <sheetViews>
    <sheetView workbookViewId="0">
      <selection activeCell="G2" sqref="G2"/>
    </sheetView>
  </sheetViews>
  <sheetFormatPr defaultRowHeight="14" x14ac:dyDescent="0.3"/>
  <sheetData>
    <row r="1" spans="1:18" ht="25" x14ac:dyDescent="0.5">
      <c r="A1" s="30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SUM(Table112[[#This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SUM(Table112[[#This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SUM(Table112[[#This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SUM(Table112[[#This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SUM(Table112[[#This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SUM(Table112[[#This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SUM(Table112[[#This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SUM(Table112[[#This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SUM(Table112[[#This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SUM(Table112[[#This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SUM(Table112[[#This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SUM(Table112[[#This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SUM(Table112[[#This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SUM(Table112[[#This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SUM(Table112[[#This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SUM(Table112[[#This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SUM(Table112[[#This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SUM(Table112[[#This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SUM(Table112[[#This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SUM(Table112[[#This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SUM(Table112[[#This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SUM(Table112[[#This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SUM(Table112[[#This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SUM(Table112[[#This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SUM(Table112[[#This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SUM(Table112[[#This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SUM(Table112[[#This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SUM(Table112[[#This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SUM(Table112[[#This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SUM(Table112[[#This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SUM(Table112[[#This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SUM(Table112[[#This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SUM(Table112[[#This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SUM(Table112[[#This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SUM(Table112[[#This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SUM(Table112[[#This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SUM(Table112[[#This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SUM(Table112[[#This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D85E-7A13-49C5-8C41-8FD3D92AF78E}">
  <dimension ref="A1:R43"/>
  <sheetViews>
    <sheetView workbookViewId="0">
      <selection activeCell="G2" sqref="G2"/>
    </sheetView>
  </sheetViews>
  <sheetFormatPr defaultRowHeight="14" x14ac:dyDescent="0.3"/>
  <sheetData>
    <row r="1" spans="1:18" ht="25" x14ac:dyDescent="0.5">
      <c r="A1" s="30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SUM(Table113[[#This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SUM(Table113[[#This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SUM(Table113[[#This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SUM(Table113[[#This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SUM(Table113[[#This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SUM(Table113[[#This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SUM(Table113[[#This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SUM(Table113[[#This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SUM(Table113[[#This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SUM(Table113[[#This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SUM(Table113[[#This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SUM(Table113[[#This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SUM(Table113[[#This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SUM(Table113[[#This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SUM(Table113[[#This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SUM(Table113[[#This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SUM(Table113[[#This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SUM(Table113[[#This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SUM(Table113[[#This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SUM(Table113[[#This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SUM(Table113[[#This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SUM(Table113[[#This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SUM(Table113[[#This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SUM(Table113[[#This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SUM(Table113[[#This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SUM(Table113[[#This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SUM(Table113[[#This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SUM(Table113[[#This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SUM(Table113[[#This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SUM(Table113[[#This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SUM(Table113[[#This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SUM(Table113[[#This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SUM(Table113[[#This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SUM(Table113[[#This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SUM(Table113[[#This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SUM(Table113[[#This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SUM(Table113[[#This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SUM(Table113[[#This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DA25-F35A-4AC2-8E90-DA4030FA2EA1}">
  <dimension ref="A1:R43"/>
  <sheetViews>
    <sheetView workbookViewId="0">
      <selection activeCell="G2" sqref="G2"/>
    </sheetView>
  </sheetViews>
  <sheetFormatPr defaultRowHeight="14" x14ac:dyDescent="0.3"/>
  <sheetData>
    <row r="1" spans="1:18" ht="25" x14ac:dyDescent="0.5">
      <c r="A1" s="30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SUM(Table114[[#This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SUM(Table114[[#This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SUM(Table114[[#This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SUM(Table114[[#This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SUM(Table114[[#This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SUM(Table114[[#This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SUM(Table114[[#This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SUM(Table114[[#This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SUM(Table114[[#This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SUM(Table114[[#This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SUM(Table114[[#This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SUM(Table114[[#This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SUM(Table114[[#This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SUM(Table114[[#This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SUM(Table114[[#This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SUM(Table114[[#This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SUM(Table114[[#This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SUM(Table114[[#This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SUM(Table114[[#This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SUM(Table114[[#This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SUM(Table114[[#This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SUM(Table114[[#This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SUM(Table114[[#This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SUM(Table114[[#This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SUM(Table114[[#This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SUM(Table114[[#This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SUM(Table114[[#This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SUM(Table114[[#This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SUM(Table114[[#This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SUM(Table114[[#This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SUM(Table114[[#This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SUM(Table114[[#This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SUM(Table114[[#This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SUM(Table114[[#This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SUM(Table114[[#This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SUM(Table114[[#This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SUM(Table114[[#This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SUM(Table114[[#This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2A33-623F-494F-A5A5-B3C746F80CFC}">
  <dimension ref="A1:R43"/>
  <sheetViews>
    <sheetView workbookViewId="0">
      <selection activeCell="B2" sqref="B2"/>
    </sheetView>
  </sheetViews>
  <sheetFormatPr defaultRowHeight="14" x14ac:dyDescent="0.3"/>
  <sheetData>
    <row r="1" spans="1:18" ht="25" x14ac:dyDescent="0.5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SUM(Table115[[#This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SUM(Table115[[#This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SUM(Table115[[#This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SUM(Table115[[#This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SUM(Table115[[#This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SUM(Table115[[#This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SUM(Table115[[#This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SUM(Table115[[#This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SUM(Table115[[#This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SUM(Table115[[#This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SUM(Table115[[#This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SUM(Table115[[#This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SUM(Table115[[#This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SUM(Table115[[#This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SUM(Table115[[#This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SUM(Table115[[#This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SUM(Table115[[#This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SUM(Table115[[#This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SUM(Table115[[#This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SUM(Table115[[#This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SUM(Table115[[#This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SUM(Table115[[#This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SUM(Table115[[#This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SUM(Table115[[#This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SUM(Table115[[#This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SUM(Table115[[#This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SUM(Table115[[#This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SUM(Table115[[#This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SUM(Table115[[#This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SUM(Table115[[#This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SUM(Table115[[#This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SUM(Table115[[#This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SUM(Table115[[#This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SUM(Table115[[#This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SUM(Table115[[#This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SUM(Table115[[#This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SUM(Table115[[#This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SUM(Table115[[#This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EA16-A1CE-4537-9BAD-1C0712069FC3}">
  <dimension ref="A1:L43"/>
  <sheetViews>
    <sheetView workbookViewId="0">
      <selection activeCell="B7" sqref="B7"/>
    </sheetView>
  </sheetViews>
  <sheetFormatPr defaultRowHeight="14" x14ac:dyDescent="0.3"/>
  <cols>
    <col min="1" max="1" width="35.58203125" customWidth="1"/>
    <col min="2" max="2" width="22.08203125" customWidth="1"/>
    <col min="3" max="3" width="21.08203125" customWidth="1"/>
  </cols>
  <sheetData>
    <row r="1" spans="1:12" ht="25" x14ac:dyDescent="0.5">
      <c r="A1" s="30" t="s">
        <v>201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3">
      <c r="A2" s="5"/>
      <c r="B2" s="5"/>
      <c r="C2" s="5"/>
    </row>
    <row r="3" spans="1:12" x14ac:dyDescent="0.3">
      <c r="A3" s="8"/>
      <c r="B3" s="2"/>
      <c r="C3" s="2"/>
    </row>
    <row r="4" spans="1:12" x14ac:dyDescent="0.3">
      <c r="A4" s="10"/>
      <c r="B4" s="1"/>
      <c r="C4" s="1"/>
    </row>
    <row r="5" spans="1:12" x14ac:dyDescent="0.3">
      <c r="A5" s="10"/>
      <c r="B5" s="1"/>
      <c r="C5" s="17"/>
    </row>
    <row r="6" spans="1:12" x14ac:dyDescent="0.3">
      <c r="A6" s="9"/>
      <c r="B6" s="1"/>
      <c r="C6" s="1"/>
    </row>
    <row r="7" spans="1:12" x14ac:dyDescent="0.3">
      <c r="A7" s="10"/>
      <c r="B7" s="1"/>
      <c r="C7" s="1"/>
    </row>
    <row r="8" spans="1:12" x14ac:dyDescent="0.3">
      <c r="A8" s="10"/>
      <c r="B8" s="1"/>
      <c r="C8" s="1"/>
    </row>
    <row r="9" spans="1:12" x14ac:dyDescent="0.3">
      <c r="A9" s="10"/>
      <c r="B9" s="1"/>
      <c r="C9" s="1"/>
    </row>
    <row r="10" spans="1:12" x14ac:dyDescent="0.3">
      <c r="A10" s="10"/>
      <c r="B10" s="1"/>
      <c r="C10" s="1"/>
    </row>
    <row r="11" spans="1:12" x14ac:dyDescent="0.3">
      <c r="A11" s="10"/>
      <c r="B11" s="1"/>
      <c r="C11" s="1"/>
    </row>
    <row r="12" spans="1:12" x14ac:dyDescent="0.3">
      <c r="A12" s="10"/>
      <c r="B12" s="1"/>
      <c r="C12" s="1"/>
    </row>
    <row r="13" spans="1:12" x14ac:dyDescent="0.3">
      <c r="A13" s="10"/>
      <c r="B13" s="1"/>
      <c r="C13" s="1"/>
    </row>
    <row r="14" spans="1:12" x14ac:dyDescent="0.3">
      <c r="A14" s="10"/>
      <c r="B14" s="1"/>
      <c r="C14" s="1"/>
    </row>
    <row r="15" spans="1:12" x14ac:dyDescent="0.3">
      <c r="A15" s="10"/>
      <c r="B15" s="1"/>
      <c r="C15" s="1"/>
    </row>
    <row r="16" spans="1:12" x14ac:dyDescent="0.3">
      <c r="A16" s="10"/>
      <c r="B16" s="1"/>
      <c r="C16" s="1"/>
    </row>
    <row r="17" spans="1:3" x14ac:dyDescent="0.3">
      <c r="A17" s="10"/>
      <c r="B17" s="1"/>
      <c r="C17" s="1"/>
    </row>
    <row r="18" spans="1:3" x14ac:dyDescent="0.3">
      <c r="A18" s="10"/>
      <c r="B18" s="1"/>
      <c r="C18" s="1"/>
    </row>
    <row r="19" spans="1:3" x14ac:dyDescent="0.3">
      <c r="A19" s="10"/>
      <c r="B19" s="1"/>
      <c r="C19" s="1"/>
    </row>
    <row r="20" spans="1:3" x14ac:dyDescent="0.3">
      <c r="A20" s="10"/>
      <c r="B20" s="1"/>
      <c r="C20" s="1"/>
    </row>
    <row r="21" spans="1:3" x14ac:dyDescent="0.3">
      <c r="A21" s="10"/>
      <c r="B21" s="1"/>
      <c r="C21" s="1"/>
    </row>
    <row r="22" spans="1:3" x14ac:dyDescent="0.3">
      <c r="A22" s="10"/>
      <c r="B22" s="1"/>
      <c r="C22" s="1"/>
    </row>
    <row r="23" spans="1:3" x14ac:dyDescent="0.3">
      <c r="A23" s="10"/>
      <c r="B23" s="1"/>
      <c r="C23" s="1"/>
    </row>
    <row r="24" spans="1:3" x14ac:dyDescent="0.3">
      <c r="A24" s="10"/>
      <c r="B24" s="1"/>
      <c r="C24" s="1"/>
    </row>
    <row r="25" spans="1:3" x14ac:dyDescent="0.3">
      <c r="A25" s="10"/>
      <c r="B25" s="1"/>
      <c r="C25" s="1"/>
    </row>
    <row r="26" spans="1:3" x14ac:dyDescent="0.3">
      <c r="A26" s="10"/>
      <c r="B26" s="1"/>
      <c r="C26" s="1"/>
    </row>
    <row r="27" spans="1:3" x14ac:dyDescent="0.3">
      <c r="A27" s="10"/>
      <c r="B27" s="1"/>
      <c r="C27" s="1"/>
    </row>
    <row r="28" spans="1:3" x14ac:dyDescent="0.3">
      <c r="A28" s="10"/>
      <c r="B28" s="1"/>
      <c r="C28" s="1"/>
    </row>
    <row r="29" spans="1:3" x14ac:dyDescent="0.3">
      <c r="A29" s="10"/>
      <c r="B29" s="1"/>
      <c r="C29" s="1"/>
    </row>
    <row r="30" spans="1:3" x14ac:dyDescent="0.3">
      <c r="A30" s="10"/>
      <c r="B30" s="1"/>
      <c r="C30" s="1"/>
    </row>
    <row r="31" spans="1:3" x14ac:dyDescent="0.3">
      <c r="A31" s="10"/>
      <c r="B31" s="1"/>
      <c r="C31" s="1"/>
    </row>
    <row r="32" spans="1:3" x14ac:dyDescent="0.3">
      <c r="A32" s="10"/>
      <c r="B32" s="1"/>
      <c r="C32" s="1"/>
    </row>
    <row r="33" spans="1:3" x14ac:dyDescent="0.3">
      <c r="A33" s="10"/>
      <c r="B33" s="1"/>
      <c r="C33" s="1"/>
    </row>
    <row r="34" spans="1:3" x14ac:dyDescent="0.3">
      <c r="A34" s="10"/>
      <c r="B34" s="1"/>
      <c r="C34" s="1"/>
    </row>
    <row r="35" spans="1:3" x14ac:dyDescent="0.3">
      <c r="A35" s="10"/>
      <c r="B35" s="1"/>
      <c r="C35" s="1"/>
    </row>
    <row r="36" spans="1:3" x14ac:dyDescent="0.3">
      <c r="A36" s="10"/>
      <c r="B36" s="1"/>
      <c r="C36" s="1"/>
    </row>
    <row r="37" spans="1:3" x14ac:dyDescent="0.3">
      <c r="A37" s="10"/>
      <c r="B37" s="1"/>
      <c r="C37" s="1"/>
    </row>
    <row r="38" spans="1:3" x14ac:dyDescent="0.3">
      <c r="A38" s="10"/>
      <c r="B38" s="1"/>
      <c r="C38" s="1"/>
    </row>
    <row r="39" spans="1:3" x14ac:dyDescent="0.3">
      <c r="A39" s="10"/>
      <c r="B39" s="1"/>
      <c r="C39" s="1"/>
    </row>
    <row r="40" spans="1:3" x14ac:dyDescent="0.3">
      <c r="A40" s="10"/>
      <c r="B40" s="1"/>
      <c r="C40" s="1"/>
    </row>
    <row r="41" spans="1:3" x14ac:dyDescent="0.3">
      <c r="A41" s="10"/>
      <c r="B41" s="1"/>
      <c r="C41" s="1"/>
    </row>
    <row r="42" spans="1:3" x14ac:dyDescent="0.3">
      <c r="A42" s="10"/>
      <c r="B42" s="1"/>
      <c r="C42" s="1"/>
    </row>
    <row r="43" spans="1:3" x14ac:dyDescent="0.3">
      <c r="A43" s="11"/>
      <c r="B43" s="6"/>
      <c r="C43" s="6"/>
    </row>
  </sheetData>
  <autoFilter ref="A3:L3" xr:uid="{D959839D-ED81-4ACF-BEB9-9A77682137D2}">
    <sortState xmlns:xlrd2="http://schemas.microsoft.com/office/spreadsheetml/2017/richdata2" ref="A4:L7">
      <sortCondition ref="B3"/>
    </sortState>
  </autoFilter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0BDC-CC74-415C-8DFC-48C86EF0122C}">
  <sheetPr>
    <pageSetUpPr fitToPage="1"/>
  </sheetPr>
  <dimension ref="A1:V42"/>
  <sheetViews>
    <sheetView zoomScale="60" zoomScaleNormal="60" workbookViewId="0">
      <selection activeCell="C35" sqref="C35"/>
    </sheetView>
  </sheetViews>
  <sheetFormatPr defaultRowHeight="14" x14ac:dyDescent="0.3"/>
  <cols>
    <col min="1" max="1" width="19.6640625" customWidth="1"/>
    <col min="2" max="2" width="8.9140625" customWidth="1"/>
    <col min="3" max="3" width="12.4140625" customWidth="1"/>
    <col min="4" max="4" width="13.58203125" customWidth="1"/>
    <col min="5" max="5" width="14.08203125" customWidth="1"/>
    <col min="6" max="6" width="0.58203125" hidden="1" customWidth="1"/>
    <col min="7" max="7" width="14.5" hidden="1" customWidth="1"/>
    <col min="8" max="8" width="14.75" hidden="1" customWidth="1"/>
    <col min="9" max="9" width="1.4140625" hidden="1" customWidth="1"/>
    <col min="10" max="10" width="15" customWidth="1"/>
    <col min="11" max="11" width="15.4140625" customWidth="1"/>
    <col min="12" max="12" width="17.6640625" customWidth="1"/>
    <col min="13" max="13" width="8.203125E-2" hidden="1" customWidth="1"/>
    <col min="14" max="14" width="11.33203125" hidden="1" customWidth="1"/>
    <col min="15" max="15" width="15" customWidth="1"/>
    <col min="16" max="16" width="14.6640625" customWidth="1"/>
    <col min="17" max="17" width="13.25" customWidth="1"/>
    <col min="18" max="18" width="13.83203125" customWidth="1"/>
    <col min="19" max="19" width="15.75" customWidth="1"/>
    <col min="20" max="20" width="13.08203125" customWidth="1"/>
    <col min="21" max="21" width="13.58203125" customWidth="1"/>
    <col min="22" max="22" width="13.6640625" customWidth="1"/>
  </cols>
  <sheetData>
    <row r="1" spans="1:22" ht="25" x14ac:dyDescent="0.5">
      <c r="A1" s="28" t="s">
        <v>117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22" x14ac:dyDescent="0.3">
      <c r="A2" s="12" t="s">
        <v>0</v>
      </c>
      <c r="B2" s="12" t="s">
        <v>30</v>
      </c>
      <c r="C2" s="12" t="s">
        <v>97</v>
      </c>
      <c r="D2" s="12" t="s">
        <v>76</v>
      </c>
      <c r="E2" s="12" t="s">
        <v>160</v>
      </c>
      <c r="F2" s="12" t="s">
        <v>74</v>
      </c>
      <c r="G2" s="12" t="s">
        <v>72</v>
      </c>
      <c r="H2" s="12" t="s">
        <v>73</v>
      </c>
      <c r="I2" s="12" t="s">
        <v>32</v>
      </c>
      <c r="J2" s="12" t="s">
        <v>141</v>
      </c>
      <c r="K2" s="12" t="s">
        <v>124</v>
      </c>
      <c r="L2" s="12" t="s">
        <v>127</v>
      </c>
      <c r="M2" s="12"/>
      <c r="N2" s="12"/>
      <c r="O2" s="12" t="s">
        <v>132</v>
      </c>
      <c r="P2" s="12" t="s">
        <v>142</v>
      </c>
      <c r="Q2" s="12" t="s">
        <v>148</v>
      </c>
      <c r="R2" s="12" t="s">
        <v>154</v>
      </c>
      <c r="S2" s="12" t="s">
        <v>155</v>
      </c>
      <c r="T2" s="12" t="s">
        <v>33</v>
      </c>
      <c r="U2" s="22" t="s">
        <v>156</v>
      </c>
      <c r="V2" s="12" t="s">
        <v>19</v>
      </c>
    </row>
    <row r="3" spans="1:22" hidden="1" x14ac:dyDescent="0.3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146</v>
      </c>
      <c r="R3" s="2" t="s">
        <v>149</v>
      </c>
      <c r="S3" s="2" t="s">
        <v>147</v>
      </c>
      <c r="T3" s="2" t="s">
        <v>150</v>
      </c>
      <c r="U3" s="2" t="s">
        <v>17</v>
      </c>
      <c r="V3" s="3" t="s">
        <v>18</v>
      </c>
    </row>
    <row r="4" spans="1:22" x14ac:dyDescent="0.3">
      <c r="A4" s="14" t="s">
        <v>77</v>
      </c>
      <c r="B4" s="1" t="s">
        <v>130</v>
      </c>
      <c r="C4" s="1">
        <v>30</v>
      </c>
      <c r="D4" s="1"/>
      <c r="E4" s="1"/>
      <c r="F4" s="1"/>
      <c r="G4" s="1"/>
      <c r="H4" s="1"/>
      <c r="I4" s="1"/>
      <c r="J4" s="1"/>
      <c r="K4" s="1" t="s">
        <v>199</v>
      </c>
      <c r="L4" s="1">
        <v>29</v>
      </c>
      <c r="M4" s="1"/>
      <c r="N4" s="1"/>
      <c r="O4" s="1">
        <v>30</v>
      </c>
      <c r="P4" s="1"/>
      <c r="Q4" s="1">
        <v>30</v>
      </c>
      <c r="R4" s="1">
        <v>29</v>
      </c>
      <c r="S4" s="1"/>
      <c r="T4" s="1" t="s">
        <v>158</v>
      </c>
      <c r="U4" s="1">
        <v>28</v>
      </c>
      <c r="V4" s="4">
        <f>SUM(Table137[[#This Row],[Column2]:[Column17]])</f>
        <v>176</v>
      </c>
    </row>
    <row r="5" spans="1:22" x14ac:dyDescent="0.3">
      <c r="A5" s="14" t="s">
        <v>88</v>
      </c>
      <c r="B5" s="1" t="s">
        <v>80</v>
      </c>
      <c r="C5" s="1"/>
      <c r="D5" s="1"/>
      <c r="E5" s="1">
        <v>30</v>
      </c>
      <c r="F5" s="1"/>
      <c r="G5" s="1"/>
      <c r="H5" s="1"/>
      <c r="I5" s="1"/>
      <c r="J5" s="1"/>
      <c r="K5" s="1"/>
      <c r="L5" s="1">
        <v>27</v>
      </c>
      <c r="M5" s="1"/>
      <c r="N5" s="1"/>
      <c r="O5" s="1">
        <v>29</v>
      </c>
      <c r="P5" s="1"/>
      <c r="Q5" s="1"/>
      <c r="R5" s="1"/>
      <c r="S5" s="1"/>
      <c r="T5" s="1" t="s">
        <v>159</v>
      </c>
      <c r="U5" s="1">
        <v>27</v>
      </c>
      <c r="V5" s="4">
        <f>SUM(Table137[[#This Row],[Column2]:[Column17]])</f>
        <v>113</v>
      </c>
    </row>
    <row r="6" spans="1:22" x14ac:dyDescent="0.3">
      <c r="A6" s="14" t="s">
        <v>82</v>
      </c>
      <c r="B6" s="1" t="s">
        <v>130</v>
      </c>
      <c r="C6" s="1">
        <v>29</v>
      </c>
      <c r="D6" s="1"/>
      <c r="E6" s="1"/>
      <c r="F6" s="1"/>
      <c r="G6" s="1"/>
      <c r="H6" s="1"/>
      <c r="I6" s="1"/>
      <c r="J6" s="1"/>
      <c r="K6" s="1"/>
      <c r="L6" s="1">
        <v>30</v>
      </c>
      <c r="M6" s="1"/>
      <c r="N6" s="1"/>
      <c r="O6" s="1"/>
      <c r="P6" s="1"/>
      <c r="Q6" s="1"/>
      <c r="R6" s="1"/>
      <c r="S6" s="1"/>
      <c r="T6" s="1" t="s">
        <v>157</v>
      </c>
      <c r="U6" s="1">
        <v>29</v>
      </c>
      <c r="V6" s="4">
        <f>SUM(Table137[[#This Row],[Column2]:[Column17]])</f>
        <v>88</v>
      </c>
    </row>
    <row r="7" spans="1:22" x14ac:dyDescent="0.3">
      <c r="A7" s="14" t="s">
        <v>93</v>
      </c>
      <c r="B7" s="1" t="s">
        <v>80</v>
      </c>
      <c r="C7" s="1"/>
      <c r="D7" s="1"/>
      <c r="E7" s="1"/>
      <c r="F7" s="1"/>
      <c r="G7" s="1"/>
      <c r="H7" s="1"/>
      <c r="I7" s="1"/>
      <c r="J7" s="1"/>
      <c r="K7" s="1"/>
      <c r="L7" s="1">
        <v>28</v>
      </c>
      <c r="M7" s="1"/>
      <c r="N7" s="1"/>
      <c r="O7" s="1"/>
      <c r="P7" s="1"/>
      <c r="Q7" s="1"/>
      <c r="R7" s="1">
        <v>28</v>
      </c>
      <c r="S7" s="1"/>
      <c r="T7" s="1" t="s">
        <v>166</v>
      </c>
      <c r="U7" s="1">
        <v>24</v>
      </c>
      <c r="V7" s="4">
        <f>SUM(Table137[[#This Row],[Column2]:[Column17]])</f>
        <v>80</v>
      </c>
    </row>
    <row r="8" spans="1:22" x14ac:dyDescent="0.3">
      <c r="A8" s="14" t="s">
        <v>134</v>
      </c>
      <c r="B8" s="1" t="s">
        <v>153</v>
      </c>
      <c r="C8" s="1">
        <v>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v>30</v>
      </c>
      <c r="Q8" s="1"/>
      <c r="R8" s="1"/>
      <c r="S8" s="1"/>
      <c r="T8" s="1"/>
      <c r="U8" s="1"/>
      <c r="V8" s="4">
        <f>SUM(Table137[[#This Row],[Column2]:[Column17]])</f>
        <v>56</v>
      </c>
    </row>
    <row r="9" spans="1:22" x14ac:dyDescent="0.3">
      <c r="A9" s="10" t="s">
        <v>96</v>
      </c>
      <c r="B9" s="1" t="s">
        <v>78</v>
      </c>
      <c r="C9" s="1">
        <v>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>
        <v>26</v>
      </c>
      <c r="Q9" s="1"/>
      <c r="R9" s="1"/>
      <c r="S9" s="1"/>
      <c r="T9" s="1"/>
      <c r="U9" s="1"/>
      <c r="V9" s="4">
        <f>SUM(Table137[[#This Row],[Column2]:[Column17]])</f>
        <v>51</v>
      </c>
    </row>
    <row r="10" spans="1:22" x14ac:dyDescent="0.3">
      <c r="A10" s="14" t="s">
        <v>83</v>
      </c>
      <c r="B10" s="1" t="s">
        <v>38</v>
      </c>
      <c r="C10" s="1"/>
      <c r="D10" s="1"/>
      <c r="E10" s="1"/>
      <c r="F10" s="1"/>
      <c r="G10" s="1"/>
      <c r="H10" s="1"/>
      <c r="I10" s="1"/>
      <c r="J10" s="1">
        <v>30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4">
        <f>SUM(Table137[[#This Row],[Column2]:[Column17]])</f>
        <v>30</v>
      </c>
    </row>
    <row r="11" spans="1:22" x14ac:dyDescent="0.3">
      <c r="A11" s="14" t="s">
        <v>85</v>
      </c>
      <c r="B11" s="1" t="s">
        <v>38</v>
      </c>
      <c r="C11" s="1"/>
      <c r="D11" s="1"/>
      <c r="E11" s="1"/>
      <c r="F11" s="1"/>
      <c r="G11" s="1"/>
      <c r="H11" s="1"/>
      <c r="I11" s="1"/>
      <c r="J11" s="1"/>
      <c r="K11" s="1">
        <v>30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4">
        <f>SUM(Table137[[#This Row],[Column2]:[Column17]])</f>
        <v>30</v>
      </c>
    </row>
    <row r="12" spans="1:22" x14ac:dyDescent="0.3">
      <c r="A12" s="14" t="s">
        <v>86</v>
      </c>
      <c r="B12" s="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 t="s">
        <v>165</v>
      </c>
      <c r="U12" s="1">
        <v>30</v>
      </c>
      <c r="V12" s="4">
        <f>SUM(Table137[[#This Row],[Column2]:[Column17]])</f>
        <v>30</v>
      </c>
    </row>
    <row r="13" spans="1:22" x14ac:dyDescent="0.3">
      <c r="A13" s="9" t="s">
        <v>105</v>
      </c>
      <c r="B13" s="1" t="s">
        <v>87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v>30</v>
      </c>
      <c r="S13" s="1"/>
      <c r="T13" s="1"/>
      <c r="U13" s="1"/>
      <c r="V13" s="4">
        <f>SUM(C13:U13)</f>
        <v>30</v>
      </c>
    </row>
    <row r="14" spans="1:22" x14ac:dyDescent="0.3">
      <c r="A14" s="14" t="s">
        <v>125</v>
      </c>
      <c r="B14" s="1" t="s">
        <v>87</v>
      </c>
      <c r="C14" s="1"/>
      <c r="D14" s="1"/>
      <c r="E14" s="1"/>
      <c r="F14" s="1"/>
      <c r="G14" s="1"/>
      <c r="H14" s="1"/>
      <c r="I14" s="1"/>
      <c r="J14" s="1"/>
      <c r="K14" s="1">
        <v>29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4">
        <f>SUM(Table137[[#This Row],[Column2]:[Column17]])</f>
        <v>29</v>
      </c>
    </row>
    <row r="15" spans="1:22" x14ac:dyDescent="0.3">
      <c r="A15" s="14" t="s">
        <v>145</v>
      </c>
      <c r="B15" s="1" t="s">
        <v>78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>
        <v>29</v>
      </c>
      <c r="Q15" s="1"/>
      <c r="R15" s="1"/>
      <c r="S15" s="1"/>
      <c r="T15" s="1"/>
      <c r="U15" s="1"/>
      <c r="V15" s="4">
        <f>SUM(Table137[[#This Row],[Column2]:[Column17]])</f>
        <v>29</v>
      </c>
    </row>
    <row r="16" spans="1:22" x14ac:dyDescent="0.3">
      <c r="A16" s="10" t="s">
        <v>95</v>
      </c>
      <c r="B16" s="1" t="s">
        <v>87</v>
      </c>
      <c r="C16" s="1">
        <v>28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">
        <f>SUM(Table137[[#This Row],[Column2]:[Column17]])</f>
        <v>28</v>
      </c>
    </row>
    <row r="17" spans="1:22" x14ac:dyDescent="0.3">
      <c r="A17" s="14" t="s">
        <v>133</v>
      </c>
      <c r="B17" s="1" t="s">
        <v>78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v>28</v>
      </c>
      <c r="P17" s="1"/>
      <c r="Q17" s="1"/>
      <c r="R17" s="1"/>
      <c r="S17" s="1"/>
      <c r="T17" s="1"/>
      <c r="U17" s="1"/>
      <c r="V17" s="4">
        <f>SUM(Table137[[#This Row],[Column2]:[Column17]])</f>
        <v>28</v>
      </c>
    </row>
    <row r="18" spans="1:22" x14ac:dyDescent="0.3">
      <c r="A18" s="14" t="s">
        <v>143</v>
      </c>
      <c r="B18" s="1" t="s">
        <v>78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v>28</v>
      </c>
      <c r="Q18" s="1"/>
      <c r="R18" s="1"/>
      <c r="S18" s="1"/>
      <c r="T18" s="1"/>
      <c r="U18" s="1"/>
      <c r="V18" s="4">
        <f>SUM(C18:U18)</f>
        <v>28</v>
      </c>
    </row>
    <row r="19" spans="1:22" x14ac:dyDescent="0.3">
      <c r="A19" s="14" t="s">
        <v>135</v>
      </c>
      <c r="B19" s="1" t="s">
        <v>80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v>27</v>
      </c>
      <c r="Q19" s="1"/>
      <c r="R19" s="1"/>
      <c r="S19" s="1"/>
      <c r="T19" s="1"/>
      <c r="U19" s="1"/>
      <c r="V19" s="4">
        <f>SUM(Table137[[#This Row],[Column2]:[Column17]])</f>
        <v>27</v>
      </c>
    </row>
    <row r="20" spans="1:22" x14ac:dyDescent="0.3">
      <c r="A20" s="14" t="s">
        <v>92</v>
      </c>
      <c r="B20" s="1" t="s">
        <v>131</v>
      </c>
      <c r="C20" s="1">
        <v>27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4">
        <f>SUM(Table137[[#This Row],[Column2]:[Column17]])</f>
        <v>27</v>
      </c>
    </row>
    <row r="21" spans="1:22" x14ac:dyDescent="0.3">
      <c r="A21" s="14" t="s">
        <v>126</v>
      </c>
      <c r="B21" s="1" t="s">
        <v>38</v>
      </c>
      <c r="C21" s="1"/>
      <c r="D21" s="1"/>
      <c r="E21" s="1"/>
      <c r="F21" s="1"/>
      <c r="G21" s="1"/>
      <c r="H21" s="1"/>
      <c r="I21" s="1"/>
      <c r="J21" s="1"/>
      <c r="K21" s="1">
        <v>27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4">
        <f>SUM(Table137[[#This Row],[Column2]:[Column17]])</f>
        <v>27</v>
      </c>
    </row>
    <row r="22" spans="1:22" x14ac:dyDescent="0.3">
      <c r="A22" s="14" t="s">
        <v>136</v>
      </c>
      <c r="B22" s="1" t="s">
        <v>78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v>26</v>
      </c>
      <c r="Q22" s="1"/>
      <c r="R22" s="1"/>
      <c r="S22" s="1"/>
      <c r="T22" s="1"/>
      <c r="U22" s="1"/>
      <c r="V22" s="4">
        <f>SUM(Table137[[#This Row],[Column2]:[Column17]])</f>
        <v>26</v>
      </c>
    </row>
    <row r="23" spans="1:22" x14ac:dyDescent="0.3">
      <c r="A23" s="14" t="s">
        <v>161</v>
      </c>
      <c r="B23" s="1" t="s">
        <v>78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 t="s">
        <v>162</v>
      </c>
      <c r="U23" s="1">
        <v>26</v>
      </c>
      <c r="V23" s="4">
        <f>SUM(Table137[[#This Row],[Column2]:[Column17]])</f>
        <v>26</v>
      </c>
    </row>
    <row r="24" spans="1:22" x14ac:dyDescent="0.3">
      <c r="A24" s="14" t="s">
        <v>163</v>
      </c>
      <c r="B24" s="1" t="s">
        <v>78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 t="s">
        <v>164</v>
      </c>
      <c r="U24" s="1">
        <v>25</v>
      </c>
      <c r="V24" s="4">
        <f>SUM(C24:U24)</f>
        <v>25</v>
      </c>
    </row>
    <row r="25" spans="1:22" x14ac:dyDescent="0.3">
      <c r="A25" s="14" t="s">
        <v>91</v>
      </c>
      <c r="B25" s="1" t="s">
        <v>78</v>
      </c>
      <c r="C25" s="1">
        <v>24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>
        <f>SUM(Table137[[#This Row],[Column2]:[Column17]])</f>
        <v>24</v>
      </c>
    </row>
    <row r="26" spans="1:22" x14ac:dyDescent="0.3">
      <c r="A26" s="14" t="s">
        <v>167</v>
      </c>
      <c r="B26" s="1" t="s">
        <v>78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 t="s">
        <v>166</v>
      </c>
      <c r="U26" s="1">
        <v>24</v>
      </c>
      <c r="V26" s="4">
        <f>SUM(Table137[[#This Row],[Column2]:[Column17]])</f>
        <v>24</v>
      </c>
    </row>
    <row r="27" spans="1:22" x14ac:dyDescent="0.3">
      <c r="A27" s="14" t="s">
        <v>84</v>
      </c>
      <c r="B27" s="1" t="s">
        <v>80</v>
      </c>
      <c r="C27" s="1">
        <v>23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>
        <f>SUM(Table137[[#This Row],[Column2]:[Column17]])</f>
        <v>23</v>
      </c>
    </row>
    <row r="28" spans="1:22" x14ac:dyDescent="0.3">
      <c r="A28" s="14" t="s">
        <v>89</v>
      </c>
      <c r="B28" s="1" t="s">
        <v>90</v>
      </c>
      <c r="C28" s="1">
        <v>22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>
        <f>SUM(Table137[[#This Row],[Column2]:[Column17]])</f>
        <v>22</v>
      </c>
    </row>
    <row r="29" spans="1:22" x14ac:dyDescent="0.3">
      <c r="A29" s="14" t="s">
        <v>198</v>
      </c>
      <c r="B29" s="1" t="s">
        <v>78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 t="s">
        <v>197</v>
      </c>
      <c r="U29" s="1">
        <v>22</v>
      </c>
      <c r="V29" s="4">
        <f>SUM(Table137[[#This Row],[Column2]:[Column17]])</f>
        <v>22</v>
      </c>
    </row>
    <row r="30" spans="1:22" x14ac:dyDescent="0.3">
      <c r="A30" s="14" t="s">
        <v>79</v>
      </c>
      <c r="B30" s="1" t="s">
        <v>80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4">
        <f>SUM(Table137[[#This Row],[Column2]:[Column17]])</f>
        <v>0</v>
      </c>
    </row>
    <row r="31" spans="1:22" x14ac:dyDescent="0.3">
      <c r="A31" s="14" t="s">
        <v>81</v>
      </c>
      <c r="B31" s="1" t="s">
        <v>80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">
        <f>SUM(Table137[[#This Row],[Column2]:[Column17]])</f>
        <v>0</v>
      </c>
    </row>
    <row r="32" spans="1:22" x14ac:dyDescent="0.3">
      <c r="A32" s="14" t="s">
        <v>94</v>
      </c>
      <c r="B32" s="1" t="s">
        <v>80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5"/>
      <c r="V32" s="4">
        <f>SUM(Table137[[#This Row],[Column2]:[Column17]])</f>
        <v>0</v>
      </c>
    </row>
    <row r="33" spans="1:22" x14ac:dyDescent="0.3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4">
        <f>SUM(Table137[[#This Row],[Column2]:[Column17]])</f>
        <v>0</v>
      </c>
    </row>
    <row r="34" spans="1:22" x14ac:dyDescent="0.3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4">
        <f>SUM(Table137[[#This Row],[Column2]:[Column17]])</f>
        <v>0</v>
      </c>
    </row>
    <row r="35" spans="1:22" x14ac:dyDescent="0.3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4">
        <f>SUM(Table137[[#This Row],[Column2]:[Column17]])</f>
        <v>0</v>
      </c>
    </row>
    <row r="36" spans="1:22" x14ac:dyDescent="0.3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4">
        <f>SUM(Table137[[#This Row],[Column2]:[Column17]])</f>
        <v>0</v>
      </c>
    </row>
    <row r="37" spans="1:22" x14ac:dyDescent="0.3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4">
        <f>SUM(Table137[[#This Row],[Column2]:[Column17]])</f>
        <v>0</v>
      </c>
    </row>
    <row r="38" spans="1:22" x14ac:dyDescent="0.3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4">
        <f>SUM(Table137[[#This Row],[Column2]:[Column17]])</f>
        <v>0</v>
      </c>
    </row>
    <row r="39" spans="1:22" x14ac:dyDescent="0.3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4">
        <f>SUM(Table137[[#This Row],[Column2]:[Column17]])</f>
        <v>0</v>
      </c>
    </row>
    <row r="40" spans="1:22" x14ac:dyDescent="0.3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4">
        <f>SUM(Table137[[#This Row],[Column2]:[Column17]])</f>
        <v>0</v>
      </c>
    </row>
    <row r="41" spans="1:22" x14ac:dyDescent="0.3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4">
        <f>SUM(Table137[[#This Row],[Column2]:[Column17]])</f>
        <v>0</v>
      </c>
    </row>
    <row r="42" spans="1:22" x14ac:dyDescent="0.3">
      <c r="A42" s="1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</row>
  </sheetData>
  <sheetProtection algorithmName="SHA-512" hashValue="E7ki1WDZK5V0XLh6PdGVwAKkbC/rt3ElpzSIe7sDTwrm0cyzzyIQ5+nRHJjwEl0SPE2Mh64kEvXwWCSDOjGr7w==" saltValue="RXu22D1DquHd3j8HwSjSZQ==" spinCount="100000" sheet="1" objects="1" scenarios="1"/>
  <mergeCells count="1">
    <mergeCell ref="A1:L1"/>
  </mergeCells>
  <phoneticPr fontId="3" type="noConversion"/>
  <pageMargins left="0.7" right="0.7" top="0.75" bottom="0.75" header="0.3" footer="0.3"/>
  <pageSetup paperSize="9" scale="73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7B12-C25F-4FC6-9632-87658393B0ED}">
  <dimension ref="A1:R64"/>
  <sheetViews>
    <sheetView zoomScaleNormal="100" workbookViewId="0">
      <selection activeCell="V47" sqref="V47"/>
    </sheetView>
  </sheetViews>
  <sheetFormatPr defaultRowHeight="14" x14ac:dyDescent="0.3"/>
  <cols>
    <col min="1" max="1" width="22.33203125" customWidth="1"/>
    <col min="2" max="2" width="10.4140625" customWidth="1"/>
    <col min="3" max="3" width="23.58203125" customWidth="1"/>
    <col min="4" max="4" width="23.4140625" customWidth="1"/>
    <col min="5" max="5" width="0.25" hidden="1" customWidth="1"/>
    <col min="6" max="16" width="8.6640625" hidden="1" customWidth="1"/>
    <col min="17" max="17" width="9.83203125" hidden="1" customWidth="1"/>
    <col min="18" max="18" width="8.6640625" customWidth="1"/>
  </cols>
  <sheetData>
    <row r="1" spans="1:18" ht="25" x14ac:dyDescent="0.5">
      <c r="A1" s="28" t="s">
        <v>112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x14ac:dyDescent="0.3">
      <c r="A2" s="12" t="s">
        <v>0</v>
      </c>
      <c r="B2" s="12" t="s">
        <v>30</v>
      </c>
      <c r="C2" s="12" t="s">
        <v>100</v>
      </c>
      <c r="D2" s="12" t="s">
        <v>99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 t="s">
        <v>102</v>
      </c>
    </row>
    <row r="3" spans="1:18" hidden="1" x14ac:dyDescent="0.3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47</v>
      </c>
      <c r="B4" s="1" t="s">
        <v>38</v>
      </c>
      <c r="C4" s="15">
        <v>2.5173611111111108E-2</v>
      </c>
      <c r="D4" s="15">
        <v>2.4641203703703703E-2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 t="s">
        <v>103</v>
      </c>
    </row>
    <row r="5" spans="1:18" x14ac:dyDescent="0.3">
      <c r="A5" s="14" t="s">
        <v>34</v>
      </c>
      <c r="B5" s="1" t="s">
        <v>35</v>
      </c>
      <c r="C5" s="15">
        <v>2.6331018518518517E-2</v>
      </c>
      <c r="D5" s="15">
        <v>2.3217592592592592E-2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 t="s">
        <v>103</v>
      </c>
    </row>
    <row r="6" spans="1:18" x14ac:dyDescent="0.3">
      <c r="A6" s="14" t="s">
        <v>39</v>
      </c>
      <c r="B6" s="1" t="s">
        <v>35</v>
      </c>
      <c r="C6" s="15">
        <v>2.7453703703703702E-2</v>
      </c>
      <c r="D6" s="15">
        <v>2.5370370370370366E-2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 t="s">
        <v>103</v>
      </c>
    </row>
    <row r="7" spans="1:18" x14ac:dyDescent="0.3">
      <c r="A7" s="14" t="s">
        <v>57</v>
      </c>
      <c r="B7" s="1" t="s">
        <v>38</v>
      </c>
      <c r="C7" s="15">
        <v>2.7476851851851853E-2</v>
      </c>
      <c r="D7" s="15">
        <v>2.6782407407407408E-2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 t="s">
        <v>103</v>
      </c>
    </row>
    <row r="8" spans="1:18" x14ac:dyDescent="0.3">
      <c r="A8" s="14" t="s">
        <v>59</v>
      </c>
      <c r="B8" s="1" t="s">
        <v>38</v>
      </c>
      <c r="C8" s="15">
        <v>2.8055555555555556E-2</v>
      </c>
      <c r="D8" s="15">
        <v>2.7731481481481478E-2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 t="s">
        <v>103</v>
      </c>
    </row>
    <row r="9" spans="1:18" x14ac:dyDescent="0.3">
      <c r="A9" s="14" t="s">
        <v>65</v>
      </c>
      <c r="B9" s="1" t="s">
        <v>44</v>
      </c>
      <c r="C9" s="15">
        <v>2.884259259259259E-2</v>
      </c>
      <c r="D9" s="15">
        <v>2.4826388888888887E-2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 t="s">
        <v>103</v>
      </c>
    </row>
    <row r="10" spans="1:18" x14ac:dyDescent="0.3">
      <c r="A10" s="14" t="s">
        <v>109</v>
      </c>
      <c r="B10" s="1" t="s">
        <v>38</v>
      </c>
      <c r="C10" s="15">
        <v>2.9652777777777778E-2</v>
      </c>
      <c r="D10" s="15">
        <v>2.9421296296296296E-2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 t="s">
        <v>103</v>
      </c>
    </row>
    <row r="11" spans="1:18" x14ac:dyDescent="0.3">
      <c r="A11" s="10" t="s">
        <v>83</v>
      </c>
      <c r="B11" s="1" t="s">
        <v>38</v>
      </c>
      <c r="C11" s="15">
        <v>2.9699074074074072E-2</v>
      </c>
      <c r="D11" s="15">
        <v>2.9699074074074072E-2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8" t="s">
        <v>104</v>
      </c>
    </row>
    <row r="12" spans="1:18" x14ac:dyDescent="0.3">
      <c r="A12" s="14" t="s">
        <v>48</v>
      </c>
      <c r="B12" s="1" t="s">
        <v>35</v>
      </c>
      <c r="C12" s="15">
        <v>2.9780092592592594E-2</v>
      </c>
      <c r="D12" s="15">
        <v>2.7511574074074074E-2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 t="s">
        <v>103</v>
      </c>
    </row>
    <row r="13" spans="1:18" x14ac:dyDescent="0.3">
      <c r="A13" s="14" t="s">
        <v>36</v>
      </c>
      <c r="B13" s="1" t="s">
        <v>35</v>
      </c>
      <c r="C13" s="15">
        <v>2.9953703703703705E-2</v>
      </c>
      <c r="D13" s="15">
        <v>2.6828703703703702E-2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 t="s">
        <v>103</v>
      </c>
    </row>
    <row r="14" spans="1:18" x14ac:dyDescent="0.3">
      <c r="A14" s="14" t="s">
        <v>114</v>
      </c>
      <c r="B14" s="1" t="s">
        <v>115</v>
      </c>
      <c r="C14" s="15">
        <v>2.9953703703703705E-2</v>
      </c>
      <c r="D14" s="15">
        <v>2.9953703703703705E-2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 t="s">
        <v>116</v>
      </c>
    </row>
    <row r="15" spans="1:18" x14ac:dyDescent="0.3">
      <c r="A15" s="10" t="s">
        <v>86</v>
      </c>
      <c r="B15" s="1" t="s">
        <v>38</v>
      </c>
      <c r="C15" s="15">
        <v>3.0729166666666669E-2</v>
      </c>
      <c r="D15" s="15">
        <v>3.0729166666666669E-2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8" t="s">
        <v>104</v>
      </c>
    </row>
    <row r="16" spans="1:18" x14ac:dyDescent="0.3">
      <c r="A16" s="14" t="s">
        <v>49</v>
      </c>
      <c r="B16" s="1" t="s">
        <v>35</v>
      </c>
      <c r="C16" s="21">
        <v>3.0879629629629632E-2</v>
      </c>
      <c r="D16" s="15">
        <v>2.7881944444444445E-2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 t="s">
        <v>103</v>
      </c>
    </row>
    <row r="17" spans="1:18" x14ac:dyDescent="0.3">
      <c r="A17" s="9" t="s">
        <v>107</v>
      </c>
      <c r="B17" s="1" t="s">
        <v>44</v>
      </c>
      <c r="C17" s="15">
        <v>3.1064814814814812E-2</v>
      </c>
      <c r="D17" s="15">
        <v>2.6736111111111113E-2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 t="s">
        <v>103</v>
      </c>
    </row>
    <row r="18" spans="1:18" x14ac:dyDescent="0.3">
      <c r="A18" s="14" t="s">
        <v>42</v>
      </c>
      <c r="B18" s="1" t="s">
        <v>38</v>
      </c>
      <c r="C18" s="15">
        <v>3.1412037037037037E-2</v>
      </c>
      <c r="D18" s="15">
        <v>3.0914351851851849E-2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 t="s">
        <v>103</v>
      </c>
    </row>
    <row r="19" spans="1:18" x14ac:dyDescent="0.3">
      <c r="A19" s="14" t="s">
        <v>111</v>
      </c>
      <c r="B19" s="1" t="s">
        <v>35</v>
      </c>
      <c r="C19" s="15">
        <v>3.1655092592592596E-2</v>
      </c>
      <c r="D19" s="15">
        <v>2.9236111111111112E-2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 t="s">
        <v>103</v>
      </c>
    </row>
    <row r="20" spans="1:18" x14ac:dyDescent="0.3">
      <c r="A20" s="10" t="s">
        <v>101</v>
      </c>
      <c r="B20" s="1" t="s">
        <v>38</v>
      </c>
      <c r="C20" s="15">
        <v>3.1851851851851853E-2</v>
      </c>
      <c r="D20" s="15">
        <v>3.1851851851851853E-2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8" t="s">
        <v>104</v>
      </c>
    </row>
    <row r="21" spans="1:18" x14ac:dyDescent="0.3">
      <c r="A21" s="10" t="s">
        <v>108</v>
      </c>
      <c r="B21" s="1" t="s">
        <v>38</v>
      </c>
      <c r="C21" s="15">
        <v>3.2233796296296295E-2</v>
      </c>
      <c r="D21" s="15">
        <v>3.2233796296296295E-2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8" t="s">
        <v>103</v>
      </c>
    </row>
    <row r="22" spans="1:18" x14ac:dyDescent="0.3">
      <c r="A22" s="14" t="s">
        <v>56</v>
      </c>
      <c r="B22" s="1" t="s">
        <v>38</v>
      </c>
      <c r="C22" s="15">
        <v>3.260416666666667E-2</v>
      </c>
      <c r="D22" s="15">
        <v>3.1273148148148147E-2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 t="s">
        <v>103</v>
      </c>
    </row>
    <row r="23" spans="1:18" x14ac:dyDescent="0.3">
      <c r="A23" s="10" t="s">
        <v>82</v>
      </c>
      <c r="B23" s="1" t="s">
        <v>78</v>
      </c>
      <c r="C23" s="15">
        <v>3.2858796296296296E-2</v>
      </c>
      <c r="D23" s="15">
        <v>2.7662037037037041E-2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8" t="s">
        <v>104</v>
      </c>
    </row>
    <row r="24" spans="1:18" x14ac:dyDescent="0.3">
      <c r="A24" s="10" t="s">
        <v>77</v>
      </c>
      <c r="B24" s="1" t="s">
        <v>78</v>
      </c>
      <c r="C24" s="15">
        <v>3.2997685185185185E-2</v>
      </c>
      <c r="D24" s="15">
        <v>2.7789351851851853E-2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8" t="s">
        <v>104</v>
      </c>
    </row>
    <row r="25" spans="1:18" x14ac:dyDescent="0.3">
      <c r="A25" s="14" t="s">
        <v>105</v>
      </c>
      <c r="B25" s="1" t="s">
        <v>38</v>
      </c>
      <c r="C25" s="15">
        <v>3.4409722222222223E-2</v>
      </c>
      <c r="D25" s="15">
        <v>3.138888888888889E-2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 t="s">
        <v>104</v>
      </c>
    </row>
    <row r="26" spans="1:18" x14ac:dyDescent="0.3">
      <c r="A26" s="14" t="s">
        <v>53</v>
      </c>
      <c r="B26" s="1" t="s">
        <v>51</v>
      </c>
      <c r="C26" s="15">
        <v>3.5208333333333335E-2</v>
      </c>
      <c r="D26" s="15">
        <v>2.7824074074074074E-2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 t="s">
        <v>103</v>
      </c>
    </row>
    <row r="27" spans="1:18" x14ac:dyDescent="0.3">
      <c r="A27" s="14" t="s">
        <v>110</v>
      </c>
      <c r="B27" s="1" t="s">
        <v>41</v>
      </c>
      <c r="C27" s="15">
        <v>3.5717592592592592E-2</v>
      </c>
      <c r="D27" s="15">
        <v>2.342592592592593E-2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 t="s">
        <v>103</v>
      </c>
    </row>
    <row r="28" spans="1:18" x14ac:dyDescent="0.3">
      <c r="A28" s="10" t="s">
        <v>79</v>
      </c>
      <c r="B28" s="1" t="s">
        <v>80</v>
      </c>
      <c r="C28" s="15">
        <v>3.6666666666666667E-2</v>
      </c>
      <c r="D28" s="15">
        <v>2.9675925925925925E-2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8" t="s">
        <v>104</v>
      </c>
    </row>
    <row r="29" spans="1:18" x14ac:dyDescent="0.3">
      <c r="A29" s="14" t="s">
        <v>61</v>
      </c>
      <c r="B29" s="1" t="s">
        <v>35</v>
      </c>
      <c r="C29" s="15">
        <v>3.6979166666666667E-2</v>
      </c>
      <c r="D29" s="15">
        <v>3.3125000000000002E-2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5"/>
      <c r="R29" s="4" t="s">
        <v>103</v>
      </c>
    </row>
    <row r="30" spans="1:18" x14ac:dyDescent="0.3">
      <c r="A30" s="14" t="s">
        <v>43</v>
      </c>
      <c r="B30" s="1" t="s">
        <v>44</v>
      </c>
      <c r="C30" s="15">
        <v>3.7557870370370373E-2</v>
      </c>
      <c r="D30" s="15">
        <v>3.0740740740740739E-2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 t="s">
        <v>103</v>
      </c>
    </row>
    <row r="31" spans="1:18" x14ac:dyDescent="0.3">
      <c r="A31" s="14" t="s">
        <v>70</v>
      </c>
      <c r="B31" s="1" t="s">
        <v>51</v>
      </c>
      <c r="C31" s="15">
        <v>3.8541666666666669E-2</v>
      </c>
      <c r="D31" s="15">
        <v>3.0995370370370371E-2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 t="s">
        <v>103</v>
      </c>
    </row>
    <row r="32" spans="1:18" x14ac:dyDescent="0.3">
      <c r="A32" s="14" t="s">
        <v>106</v>
      </c>
      <c r="B32" s="1" t="s">
        <v>51</v>
      </c>
      <c r="C32" s="15">
        <v>3.9305555555555559E-2</v>
      </c>
      <c r="D32" s="15">
        <v>2.9953703703703705E-2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 t="s">
        <v>103</v>
      </c>
    </row>
    <row r="33" spans="1:18" x14ac:dyDescent="0.3">
      <c r="A33" s="10" t="s">
        <v>93</v>
      </c>
      <c r="B33" s="1" t="s">
        <v>80</v>
      </c>
      <c r="C33" s="15">
        <v>4.148148148148148E-2</v>
      </c>
      <c r="D33" s="15">
        <v>3.1307870370370368E-2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8" t="s">
        <v>104</v>
      </c>
    </row>
    <row r="34" spans="1:18" x14ac:dyDescent="0.3">
      <c r="A34" s="14" t="s">
        <v>71</v>
      </c>
      <c r="B34" s="1" t="s">
        <v>41</v>
      </c>
      <c r="C34" s="15">
        <v>4.1504629629629627E-2</v>
      </c>
      <c r="D34" s="15">
        <v>2.960648148148148E-2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 t="s">
        <v>103</v>
      </c>
    </row>
    <row r="35" spans="1:18" x14ac:dyDescent="0.3">
      <c r="A35" s="14" t="s">
        <v>98</v>
      </c>
      <c r="B35" s="1" t="s">
        <v>44</v>
      </c>
      <c r="C35" s="15">
        <v>4.1689814814814818E-2</v>
      </c>
      <c r="D35" s="15">
        <v>3.5879629629629629E-2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 t="s">
        <v>103</v>
      </c>
    </row>
    <row r="36" spans="1:18" x14ac:dyDescent="0.3">
      <c r="A36" s="10" t="s">
        <v>113</v>
      </c>
      <c r="B36" s="1" t="s">
        <v>87</v>
      </c>
      <c r="C36" s="15">
        <v>4.4895833333333329E-2</v>
      </c>
      <c r="D36" s="15">
        <v>4.4074074074074071E-2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8" t="s">
        <v>104</v>
      </c>
    </row>
    <row r="37" spans="1:18" x14ac:dyDescent="0.3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ht="13.5" customHeight="1" x14ac:dyDescent="0.3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  <row r="44" spans="1:18" x14ac:dyDescent="0.3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4"/>
    </row>
    <row r="45" spans="1:18" x14ac:dyDescent="0.3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4"/>
    </row>
    <row r="46" spans="1:18" x14ac:dyDescent="0.3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4"/>
    </row>
    <row r="47" spans="1:18" x14ac:dyDescent="0.3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4"/>
    </row>
    <row r="48" spans="1:18" x14ac:dyDescent="0.3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4"/>
    </row>
    <row r="49" spans="1:18" x14ac:dyDescent="0.3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4"/>
    </row>
    <row r="50" spans="1:18" x14ac:dyDescent="0.3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4"/>
    </row>
    <row r="51" spans="1:18" x14ac:dyDescent="0.3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4"/>
    </row>
    <row r="52" spans="1:18" x14ac:dyDescent="0.3">
      <c r="A52" s="10"/>
      <c r="B52" s="1"/>
      <c r="C52" s="1"/>
      <c r="D52" s="1"/>
      <c r="E52" s="1">
        <v>30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8"/>
    </row>
    <row r="53" spans="1:18" x14ac:dyDescent="0.3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8"/>
    </row>
    <row r="54" spans="1:18" x14ac:dyDescent="0.3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8"/>
    </row>
    <row r="55" spans="1:18" x14ac:dyDescent="0.3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8"/>
    </row>
    <row r="56" spans="1:18" x14ac:dyDescent="0.3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8"/>
    </row>
    <row r="57" spans="1:18" x14ac:dyDescent="0.3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8"/>
    </row>
    <row r="58" spans="1:18" x14ac:dyDescent="0.3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8"/>
    </row>
    <row r="59" spans="1:18" x14ac:dyDescent="0.3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8"/>
    </row>
    <row r="60" spans="1:18" x14ac:dyDescent="0.3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8"/>
    </row>
    <row r="61" spans="1:18" x14ac:dyDescent="0.3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8"/>
    </row>
    <row r="62" spans="1:18" x14ac:dyDescent="0.3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8"/>
    </row>
    <row r="63" spans="1:18" x14ac:dyDescent="0.3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8"/>
    </row>
    <row r="64" spans="1:18" x14ac:dyDescent="0.3">
      <c r="A64" s="1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9"/>
      <c r="R64" s="20"/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B175-32D8-4E8D-94B5-0DE086FE9A27}">
  <dimension ref="A1:R43"/>
  <sheetViews>
    <sheetView workbookViewId="0">
      <selection activeCell="B2" sqref="B2"/>
    </sheetView>
  </sheetViews>
  <sheetFormatPr defaultRowHeight="14" x14ac:dyDescent="0.3"/>
  <sheetData>
    <row r="1" spans="1:18" ht="25" x14ac:dyDescent="0.5">
      <c r="A1" s="30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SUM(Table16[[#This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SUM(Table16[[#This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SUM(Table16[[#This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SUM(Table16[[#This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SUM(Table16[[#This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SUM(Table16[[#This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SUM(Table16[[#This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SUM(Table16[[#This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SUM(Table16[[#This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SUM(Table16[[#This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SUM(Table16[[#This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SUM(Table16[[#This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SUM(Table16[[#This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SUM(Table16[[#This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SUM(Table16[[#This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SUM(Table16[[#This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SUM(Table16[[#This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SUM(Table16[[#This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SUM(Table16[[#This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SUM(Table16[[#This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SUM(Table16[[#This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SUM(Table16[[#This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SUM(Table16[[#This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SUM(Table16[[#This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SUM(Table16[[#This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SUM(Table16[[#This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SUM(Table16[[#This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SUM(Table16[[#This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SUM(Table16[[#This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SUM(Table16[[#This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SUM(Table16[[#This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SUM(Table16[[#This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SUM(Table16[[#This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SUM(Table16[[#This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SUM(Table16[[#This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SUM(Table16[[#This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SUM(Table16[[#This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SUM(Table16[[#This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39364-CE25-4218-B3CC-F8F1D53E7A2F}">
  <dimension ref="A1:R43"/>
  <sheetViews>
    <sheetView workbookViewId="0">
      <selection activeCell="G2" sqref="G2"/>
    </sheetView>
  </sheetViews>
  <sheetFormatPr defaultRowHeight="14" x14ac:dyDescent="0.3"/>
  <cols>
    <col min="1" max="1" width="23.1640625" customWidth="1"/>
  </cols>
  <sheetData>
    <row r="1" spans="1:18" ht="25" x14ac:dyDescent="0.5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>
        <f>SUM(Table14[[#This Row],[Column2]:[Column17]])</f>
        <v>0</v>
      </c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>
        <f>SUM(Table14[[#This Row],[Column2]:[Column17]])</f>
        <v>0</v>
      </c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SUM(Table14[[#This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SUM(Table14[[#This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SUM(Table14[[#This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SUM(Table14[[#This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SUM(Table14[[#This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SUM(Table14[[#This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SUM(Table14[[#This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SUM(Table14[[#This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SUM(Table14[[#This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SUM(Table14[[#This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SUM(Table14[[#This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SUM(Table14[[#This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SUM(Table14[[#This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SUM(Table14[[#This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SUM(Table14[[#This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SUM(Table14[[#This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SUM(Table14[[#This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SUM(Table14[[#This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SUM(Table14[[#This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SUM(Table14[[#This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SUM(Table14[[#This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SUM(Table14[[#This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SUM(Table14[[#This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SUM(Table14[[#This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SUM(Table14[[#This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SUM(Table14[[#This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SUM(Table14[[#This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SUM(Table14[[#This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SUM(Table14[[#This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SUM(Table14[[#This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SUM(Table14[[#This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SUM(Table14[[#This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SUM(Table14[[#This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SUM(Table14[[#This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SUM(Table14[[#This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SUM(Table14[[#This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SUM(Table14[[#This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SUM(Table14[[#This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676E-1A2C-4CAA-90D0-729969D6B884}">
  <dimension ref="A1:R43"/>
  <sheetViews>
    <sheetView workbookViewId="0">
      <selection activeCell="B2" sqref="B2"/>
    </sheetView>
  </sheetViews>
  <sheetFormatPr defaultRowHeight="14" x14ac:dyDescent="0.3"/>
  <sheetData>
    <row r="1" spans="1:18" ht="25" x14ac:dyDescent="0.5">
      <c r="A1" s="30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SUM(Table18[[#This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SUM(Table18[[#This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SUM(Table18[[#This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SUM(Table18[[#This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SUM(Table18[[#This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SUM(Table18[[#This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SUM(Table18[[#This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SUM(Table18[[#This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SUM(Table18[[#This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SUM(Table18[[#This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SUM(Table18[[#This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SUM(Table18[[#This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SUM(Table18[[#This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SUM(Table18[[#This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SUM(Table18[[#This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SUM(Table18[[#This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SUM(Table18[[#This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SUM(Table18[[#This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SUM(Table18[[#This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SUM(Table18[[#This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SUM(Table18[[#This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SUM(Table18[[#This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SUM(Table18[[#This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SUM(Table18[[#This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SUM(Table18[[#This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SUM(Table18[[#This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SUM(Table18[[#This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SUM(Table18[[#This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SUM(Table18[[#This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SUM(Table18[[#This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SUM(Table18[[#This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SUM(Table18[[#This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SUM(Table18[[#This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SUM(Table18[[#This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SUM(Table18[[#This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SUM(Table18[[#This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SUM(Table18[[#This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SUM(Table18[[#This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9238-2E95-463B-9FB6-DB5911951C82}">
  <dimension ref="A1:R43"/>
  <sheetViews>
    <sheetView workbookViewId="0">
      <selection activeCell="B2" sqref="B2"/>
    </sheetView>
  </sheetViews>
  <sheetFormatPr defaultRowHeight="14" x14ac:dyDescent="0.3"/>
  <sheetData>
    <row r="1" spans="1:18" ht="25" x14ac:dyDescent="0.5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SUM(Table19[[#This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SUM(Table19[[#This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SUM(Table19[[#This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SUM(Table19[[#This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SUM(Table19[[#This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SUM(Table19[[#This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SUM(Table19[[#This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SUM(Table19[[#This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SUM(Table19[[#This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SUM(Table19[[#This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SUM(Table19[[#This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SUM(Table19[[#This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SUM(Table19[[#This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SUM(Table19[[#This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SUM(Table19[[#This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SUM(Table19[[#This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SUM(Table19[[#This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SUM(Table19[[#This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SUM(Table19[[#This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SUM(Table19[[#This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SUM(Table19[[#This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SUM(Table19[[#This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SUM(Table19[[#This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SUM(Table19[[#This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SUM(Table19[[#This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SUM(Table19[[#This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SUM(Table19[[#This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SUM(Table19[[#This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SUM(Table19[[#This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SUM(Table19[[#This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SUM(Table19[[#This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SUM(Table19[[#This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SUM(Table19[[#This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SUM(Table19[[#This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SUM(Table19[[#This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SUM(Table19[[#This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SUM(Table19[[#This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SUM(Table19[[#This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ECE65-D2CC-493B-8F4E-EC123CF5813F}">
  <dimension ref="A1:R43"/>
  <sheetViews>
    <sheetView workbookViewId="0">
      <selection activeCell="B2" sqref="B2"/>
    </sheetView>
  </sheetViews>
  <sheetFormatPr defaultRowHeight="14" x14ac:dyDescent="0.3"/>
  <sheetData>
    <row r="1" spans="1:18" ht="25" x14ac:dyDescent="0.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SUM(Table110[[#This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SUM(Table110[[#This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SUM(Table110[[#This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SUM(Table110[[#This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SUM(Table110[[#This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SUM(Table110[[#This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SUM(Table110[[#This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SUM(Table110[[#This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SUM(Table110[[#This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SUM(Table110[[#This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SUM(Table110[[#This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SUM(Table110[[#This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SUM(Table110[[#This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SUM(Table110[[#This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SUM(Table110[[#This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SUM(Table110[[#This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SUM(Table110[[#This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SUM(Table110[[#This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SUM(Table110[[#This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SUM(Table110[[#This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SUM(Table110[[#This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SUM(Table110[[#This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SUM(Table110[[#This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SUM(Table110[[#This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SUM(Table110[[#This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SUM(Table110[[#This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SUM(Table110[[#This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SUM(Table110[[#This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SUM(Table110[[#This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SUM(Table110[[#This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SUM(Table110[[#This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SUM(Table110[[#This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SUM(Table110[[#This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SUM(Table110[[#This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SUM(Table110[[#This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SUM(Table110[[#This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SUM(Table110[[#This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SUM(Table110[[#This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3104-93A8-4D67-90FC-5ECB7E7D9C97}">
  <dimension ref="A1:R43"/>
  <sheetViews>
    <sheetView workbookViewId="0">
      <selection activeCell="G2" sqref="G2"/>
    </sheetView>
  </sheetViews>
  <sheetFormatPr defaultRowHeight="14" x14ac:dyDescent="0.3"/>
  <sheetData>
    <row r="1" spans="1:18" ht="25" x14ac:dyDescent="0.5">
      <c r="A1" s="30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19</v>
      </c>
    </row>
    <row r="3" spans="1:18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>
        <f>SUM(Table111[[#This Row],[Column2]:[Column17]])</f>
        <v>0</v>
      </c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>
        <f>SUM(Table111[[#This Row],[Column2]:[Column17]])</f>
        <v>0</v>
      </c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>
        <f>SUM(Table111[[#This Row],[Column2]:[Column17]])</f>
        <v>0</v>
      </c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>
        <f>SUM(Table111[[#This Row],[Column2]:[Column17]])</f>
        <v>0</v>
      </c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>
        <f>SUM(Table111[[#This Row],[Column2]:[Column17]])</f>
        <v>0</v>
      </c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>
        <f>SUM(Table111[[#This Row],[Column2]:[Column17]])</f>
        <v>0</v>
      </c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>
        <f>SUM(Table111[[#This Row],[Column2]:[Column17]])</f>
        <v>0</v>
      </c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>
        <f>SUM(Table111[[#This Row],[Column2]:[Column17]])</f>
        <v>0</v>
      </c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>
        <f>SUM(Table111[[#This Row],[Column2]:[Column17]])</f>
        <v>0</v>
      </c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>
        <f>SUM(Table111[[#This Row],[Column2]:[Column17]])</f>
        <v>0</v>
      </c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>
        <f>SUM(Table111[[#This Row],[Column2]:[Column17]])</f>
        <v>0</v>
      </c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>
        <f>SUM(Table111[[#This Row],[Column2]:[Column17]])</f>
        <v>0</v>
      </c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>
        <f>SUM(Table111[[#This Row],[Column2]:[Column17]])</f>
        <v>0</v>
      </c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>
        <f>SUM(Table111[[#This Row],[Column2]:[Column17]])</f>
        <v>0</v>
      </c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>
        <f>SUM(Table111[[#This Row],[Column2]:[Column17]])</f>
        <v>0</v>
      </c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>
        <f>SUM(Table111[[#This Row],[Column2]:[Column17]])</f>
        <v>0</v>
      </c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>
        <f>SUM(Table111[[#This Row],[Column2]:[Column17]])</f>
        <v>0</v>
      </c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>
        <f>SUM(Table111[[#This Row],[Column2]:[Column17]])</f>
        <v>0</v>
      </c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>
        <f>SUM(Table111[[#This Row],[Column2]:[Column17]])</f>
        <v>0</v>
      </c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>
        <f>SUM(Table111[[#This Row],[Column2]:[Column17]])</f>
        <v>0</v>
      </c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>
        <f>SUM(Table111[[#This Row],[Column2]:[Column17]])</f>
        <v>0</v>
      </c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>
        <f>SUM(Table111[[#This Row],[Column2]:[Column17]])</f>
        <v>0</v>
      </c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>
        <f>SUM(Table111[[#This Row],[Column2]:[Column17]])</f>
        <v>0</v>
      </c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>
        <f>SUM(Table111[[#This Row],[Column2]:[Column17]])</f>
        <v>0</v>
      </c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>
        <f>SUM(Table111[[#This Row],[Column2]:[Column17]])</f>
        <v>0</v>
      </c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>
        <f>SUM(Table111[[#This Row],[Column2]:[Column17]])</f>
        <v>0</v>
      </c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>
        <f>SUM(Table111[[#This Row],[Column2]:[Column17]])</f>
        <v>0</v>
      </c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>
        <f>SUM(Table111[[#This Row],[Column2]:[Column17]])</f>
        <v>0</v>
      </c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>
        <f>SUM(Table111[[#This Row],[Column2]:[Column17]])</f>
        <v>0</v>
      </c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>
        <f>SUM(Table111[[#This Row],[Column2]:[Column17]])</f>
        <v>0</v>
      </c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>
        <f>SUM(Table111[[#This Row],[Column2]:[Column17]])</f>
        <v>0</v>
      </c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>
        <f>SUM(Table111[[#This Row],[Column2]:[Column17]])</f>
        <v>0</v>
      </c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>
        <f>SUM(Table111[[#This Row],[Column2]:[Column17]])</f>
        <v>0</v>
      </c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>
        <f>SUM(Table111[[#This Row],[Column2]:[Column17]])</f>
        <v>0</v>
      </c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>
        <f>SUM(Table111[[#This Row],[Column2]:[Column17]])</f>
        <v>0</v>
      </c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>
        <f>SUM(Table111[[#This Row],[Column2]:[Column17]])</f>
        <v>0</v>
      </c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>
        <f>SUM(Table111[[#This Row],[Column2]:[Column17]])</f>
        <v>0</v>
      </c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>
        <f>SUM(Table111[[#This Row],[Column2]:[Column17]])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 MEN 2020</vt:lpstr>
      <vt:lpstr>ALL LADIES 2020</vt:lpstr>
      <vt:lpstr>Sheet1</vt:lpstr>
      <vt:lpstr>Senior Men</vt:lpstr>
      <vt:lpstr>V40</vt:lpstr>
      <vt:lpstr>V50</vt:lpstr>
      <vt:lpstr>V60</vt:lpstr>
      <vt:lpstr>V70</vt:lpstr>
      <vt:lpstr>Senior Ladies</vt:lpstr>
      <vt:lpstr>Ladies V35</vt:lpstr>
      <vt:lpstr>Ladies V45</vt:lpstr>
      <vt:lpstr>Ladies V55</vt:lpstr>
      <vt:lpstr>Ladies V65</vt:lpstr>
      <vt:lpstr>Handicaps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Brenchley</dc:creator>
  <cp:lastModifiedBy>Christopher Brenchley</cp:lastModifiedBy>
  <cp:lastPrinted>2021-09-15T15:45:56Z</cp:lastPrinted>
  <dcterms:created xsi:type="dcterms:W3CDTF">2019-05-16T08:00:37Z</dcterms:created>
  <dcterms:modified xsi:type="dcterms:W3CDTF">2021-11-11T21:51:27Z</dcterms:modified>
</cp:coreProperties>
</file>